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F9FE1CDC-0774-4A44-ACFC-861146CE7B87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PUBLICO" sheetId="1" r:id="rId1"/>
    <sheet name="PRIVADO" sheetId="2" r:id="rId2"/>
    <sheet name="BALANCE PUBLICO" sheetId="3" r:id="rId3"/>
    <sheet name="BALANCE PRIVADO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D21" i="2"/>
  <c r="G19" i="2" s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1" i="1" l="1"/>
  <c r="F40" i="2" l="1"/>
  <c r="F39" i="2"/>
  <c r="F37" i="2"/>
  <c r="F36" i="2"/>
  <c r="F35" i="2"/>
  <c r="F34" i="2"/>
  <c r="F33" i="2"/>
  <c r="F32" i="2"/>
  <c r="F31" i="2"/>
  <c r="F30" i="2"/>
  <c r="F29" i="2"/>
  <c r="F28" i="2"/>
  <c r="F27" i="2"/>
  <c r="D41" i="2"/>
  <c r="F26" i="2"/>
  <c r="C41" i="2"/>
  <c r="C46" i="2" s="1"/>
  <c r="G26" i="2" l="1"/>
  <c r="G38" i="2"/>
  <c r="G30" i="2"/>
  <c r="G34" i="2"/>
  <c r="G39" i="2"/>
  <c r="F41" i="2"/>
  <c r="D46" i="2"/>
  <c r="G29" i="2"/>
  <c r="G33" i="2"/>
  <c r="G37" i="2"/>
  <c r="G28" i="2"/>
  <c r="G32" i="2"/>
  <c r="G36" i="2"/>
  <c r="G27" i="2"/>
  <c r="E41" i="2"/>
  <c r="G31" i="2"/>
  <c r="G35" i="2"/>
  <c r="G40" i="2"/>
  <c r="G41" i="2" l="1"/>
  <c r="F46" i="2"/>
  <c r="E46" i="2"/>
  <c r="G5" i="2"/>
  <c r="C21" i="2"/>
  <c r="C45" i="2" s="1"/>
  <c r="F20" i="2"/>
  <c r="F17" i="2"/>
  <c r="F15" i="2"/>
  <c r="F14" i="2"/>
  <c r="F13" i="2"/>
  <c r="F12" i="2"/>
  <c r="F11" i="2"/>
  <c r="F10" i="2"/>
  <c r="F8" i="2"/>
  <c r="F7" i="2"/>
  <c r="F6" i="2"/>
  <c r="F5" i="2"/>
  <c r="C47" i="2" l="1"/>
  <c r="G16" i="2"/>
  <c r="D45" i="2"/>
  <c r="E21" i="2"/>
  <c r="G13" i="2"/>
  <c r="G9" i="2"/>
  <c r="G17" i="2"/>
  <c r="G6" i="2"/>
  <c r="G10" i="2"/>
  <c r="G14" i="2"/>
  <c r="G18" i="2"/>
  <c r="G7" i="2"/>
  <c r="G11" i="2"/>
  <c r="G15" i="2"/>
  <c r="G20" i="2"/>
  <c r="F21" i="2"/>
  <c r="G8" i="2"/>
  <c r="G12" i="2"/>
  <c r="D47" i="2" l="1"/>
  <c r="E45" i="2"/>
  <c r="F45" i="2"/>
  <c r="G21" i="2"/>
  <c r="F47" i="2" l="1"/>
  <c r="E47" i="2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D41" i="1"/>
  <c r="G37" i="1" s="1"/>
  <c r="F26" i="1"/>
  <c r="C41" i="1"/>
  <c r="C46" i="1" s="1"/>
  <c r="F20" i="1"/>
  <c r="F18" i="1"/>
  <c r="F17" i="1"/>
  <c r="F15" i="1"/>
  <c r="F13" i="1"/>
  <c r="F12" i="1"/>
  <c r="F11" i="1"/>
  <c r="F10" i="1"/>
  <c r="F9" i="1"/>
  <c r="F8" i="1"/>
  <c r="F7" i="1"/>
  <c r="F6" i="1"/>
  <c r="D21" i="1"/>
  <c r="G20" i="1" s="1"/>
  <c r="C21" i="1"/>
  <c r="C45" i="1" s="1"/>
  <c r="F5" i="1"/>
  <c r="G27" i="1" l="1"/>
  <c r="G26" i="1"/>
  <c r="D46" i="1"/>
  <c r="D57" i="2" s="1"/>
  <c r="G31" i="1"/>
  <c r="G36" i="1"/>
  <c r="G39" i="1"/>
  <c r="G28" i="1"/>
  <c r="G35" i="1"/>
  <c r="G32" i="1"/>
  <c r="G40" i="1"/>
  <c r="C57" i="2"/>
  <c r="C47" i="1"/>
  <c r="G13" i="1"/>
  <c r="G18" i="1"/>
  <c r="G30" i="1"/>
  <c r="G34" i="1"/>
  <c r="G38" i="1"/>
  <c r="F41" i="1"/>
  <c r="C56" i="2"/>
  <c r="G29" i="1"/>
  <c r="G33" i="1"/>
  <c r="D45" i="1"/>
  <c r="E45" i="1" s="1"/>
  <c r="G9" i="1"/>
  <c r="G12" i="1"/>
  <c r="G15" i="1"/>
  <c r="G17" i="1"/>
  <c r="G5" i="1"/>
  <c r="G8" i="1"/>
  <c r="G11" i="1"/>
  <c r="G14" i="1"/>
  <c r="G19" i="1"/>
  <c r="E21" i="1"/>
  <c r="G7" i="1"/>
  <c r="G6" i="1"/>
  <c r="G10" i="1"/>
  <c r="G16" i="1"/>
  <c r="F45" i="1" l="1"/>
  <c r="E46" i="1"/>
  <c r="D47" i="1"/>
  <c r="E47" i="1" s="1"/>
  <c r="F46" i="1"/>
  <c r="G41" i="1"/>
  <c r="C58" i="2"/>
  <c r="F57" i="2"/>
  <c r="E57" i="2"/>
  <c r="D56" i="2"/>
  <c r="G21" i="1"/>
  <c r="F47" i="1" l="1"/>
  <c r="F56" i="2"/>
  <c r="D58" i="2"/>
  <c r="E56" i="2"/>
  <c r="E58" i="2" l="1"/>
  <c r="F58" i="2"/>
</calcChain>
</file>

<file path=xl/sharedStrings.xml><?xml version="1.0" encoding="utf-8"?>
<sst xmlns="http://schemas.openxmlformats.org/spreadsheetml/2006/main" count="1061" uniqueCount="759">
  <si>
    <t>INGRESOS</t>
  </si>
  <si>
    <t>MATRICULAS</t>
  </si>
  <si>
    <t>RENOVACIONES</t>
  </si>
  <si>
    <t>INSCRIPCIONES</t>
  </si>
  <si>
    <t>FORMULARIOS DE INSCRIPCION</t>
  </si>
  <si>
    <t>CERTIFICADOS</t>
  </si>
  <si>
    <t>EXPEDICION DE COPIAS</t>
  </si>
  <si>
    <t>DEL REGISTRO DE PROPONENTES</t>
  </si>
  <si>
    <t>DEL REGISTRO DE LAS ESAL</t>
  </si>
  <si>
    <t>AFILIACIONES</t>
  </si>
  <si>
    <t>CAPACITACION</t>
  </si>
  <si>
    <t>CONCILIACION Y ARBITRAJE</t>
  </si>
  <si>
    <t>DEVOLUCIONES EN VENTAS</t>
  </si>
  <si>
    <t>FINANCIEROS</t>
  </si>
  <si>
    <t>DIVIDENDOS Y PARTICIPACIONES</t>
  </si>
  <si>
    <t>ARRENDAMIENTOS</t>
  </si>
  <si>
    <t>SERVICIOS</t>
  </si>
  <si>
    <t>RECUPERACIONES</t>
  </si>
  <si>
    <t>DIVERSOS</t>
  </si>
  <si>
    <t>GASTOS</t>
  </si>
  <si>
    <t>GASTOS DE PERSONAL</t>
  </si>
  <si>
    <t>HONORARIOS</t>
  </si>
  <si>
    <t>IMPUESTOS</t>
  </si>
  <si>
    <t>CONTRIBUCIONES Y AFILIACIONES</t>
  </si>
  <si>
    <t>SEGUROS</t>
  </si>
  <si>
    <t>GASTOS LEGALES</t>
  </si>
  <si>
    <t>MANTENIMIENTO Y REPARACIONES</t>
  </si>
  <si>
    <t>GASTOS DE VIAJE</t>
  </si>
  <si>
    <t>DEPRECIACIONES</t>
  </si>
  <si>
    <t>AMORTIZACIONES</t>
  </si>
  <si>
    <t>GASTOS EXTRAORDINARIOS</t>
  </si>
  <si>
    <t>DEPOSITO ESTAD.FINANCI.-PRIVAD</t>
  </si>
  <si>
    <t>COPIAS Y FOTOCOPIAS-PRIVADO</t>
  </si>
  <si>
    <t>VENTA DE PUBLICDIAD</t>
  </si>
  <si>
    <t>VENTA LIBRO DE ACCIONISTAS Y ACTAS ASAMBLEA</t>
  </si>
  <si>
    <t>ALQUILER EQUIPOS</t>
  </si>
  <si>
    <t>CONCEPTO</t>
  </si>
  <si>
    <t>PRESUPUESTO TOTAL AÑO 2019</t>
  </si>
  <si>
    <t>PORCENTAJE EJECUTADO CON RESPECTO AL PRESUPUESTO  TOTAL AÑO 2019</t>
  </si>
  <si>
    <t>Total ingresos</t>
  </si>
  <si>
    <t xml:space="preserve">VENTA DE PUBLICIDAD </t>
  </si>
  <si>
    <t xml:space="preserve">VENTA DE INFORMACION COMERCIAL </t>
  </si>
  <si>
    <t>Total gastos</t>
  </si>
  <si>
    <t>% participación con respecto al total de los gastos ejecutados</t>
  </si>
  <si>
    <t>% participación con respecto al total de los ingresos ejecutados</t>
  </si>
  <si>
    <t>VARIACIÓN EN $</t>
  </si>
  <si>
    <t>% DE CUMPLIMIENTO</t>
  </si>
  <si>
    <t xml:space="preserve">INGRESOS </t>
  </si>
  <si>
    <t>EXCEDENTES</t>
  </si>
  <si>
    <t>% participación con respecto a los ingresos ejecutados</t>
  </si>
  <si>
    <t>Total Ingresos</t>
  </si>
  <si>
    <t>ARRENDAMIENTO LOCALES</t>
  </si>
  <si>
    <t>ARRENDAMIENTO AUDITORIOS</t>
  </si>
  <si>
    <t>ARRENDAMIENTO ESPACIO PUBLICITARIO</t>
  </si>
  <si>
    <t>SERVICIOS DE CAFETERIA</t>
  </si>
  <si>
    <t>% participación con respecto a los gastos ejecutados</t>
  </si>
  <si>
    <t>Total Gastos</t>
  </si>
  <si>
    <t>EJECUCION PRESUPUESTAL DE INGRESOS Y GASTOS CON CORTE A DICIEMBRE 31 DE 2019 - RECURSOS PÚBLICOS</t>
  </si>
  <si>
    <t>EJECUCIÓN ACUMULADA A DICIEMBRE 31 DE 2019</t>
  </si>
  <si>
    <t>RECONOCIMIENTO VALOR RAZONABLE</t>
  </si>
  <si>
    <t>EJECUCION PRESUPUESTAL DE INGRESOS Y GASTOS CON CORTE A  DICIEMBRE 31 DE 2019 - RECURSOS PRIVADOS</t>
  </si>
  <si>
    <t>EJECUCIÓN PRESUPUESTAL DE INGRESOS Y GASTOS A DICIEMBRE 31 DE 2019 (Recursos públicos y privados)</t>
  </si>
  <si>
    <t>Codigo Cuenta</t>
  </si>
  <si>
    <t>Nombre de la Cuenta</t>
  </si>
  <si>
    <t>Debito</t>
  </si>
  <si>
    <t>Credito</t>
  </si>
  <si>
    <t>5</t>
  </si>
  <si>
    <t>**  G A S T O S  **</t>
  </si>
  <si>
    <t>5105</t>
  </si>
  <si>
    <t>510506</t>
  </si>
  <si>
    <t>SUELDOS</t>
  </si>
  <si>
    <t>5105061</t>
  </si>
  <si>
    <t>SUELDOS-PUBLICO</t>
  </si>
  <si>
    <t>510527</t>
  </si>
  <si>
    <t>AUXILIO DE TRANSPORTE</t>
  </si>
  <si>
    <t>5105271</t>
  </si>
  <si>
    <t>AUXILIO DE TRANSPORTE-PUBLICO</t>
  </si>
  <si>
    <t>510530</t>
  </si>
  <si>
    <t>CESANTIAS</t>
  </si>
  <si>
    <t>5105301</t>
  </si>
  <si>
    <t>CESANTIAS-PUBLICO</t>
  </si>
  <si>
    <t>510533</t>
  </si>
  <si>
    <t>INTERESES SOBRE CESANTIAS</t>
  </si>
  <si>
    <t>5105331</t>
  </si>
  <si>
    <t>INTERE.SOBRE CESANTIAS-PUBLICO</t>
  </si>
  <si>
    <t>510536</t>
  </si>
  <si>
    <t>PRIMA DE SERVICIOS</t>
  </si>
  <si>
    <t>5105361</t>
  </si>
  <si>
    <t>PRIMA DE SERVICIOS-PUBLICO</t>
  </si>
  <si>
    <t>510539</t>
  </si>
  <si>
    <t>VACACIONES</t>
  </si>
  <si>
    <t>5105391</t>
  </si>
  <si>
    <t>VACACIONES-PUBLICO</t>
  </si>
  <si>
    <t>510548</t>
  </si>
  <si>
    <t>BONIFICACIONES</t>
  </si>
  <si>
    <t>51054801</t>
  </si>
  <si>
    <t>BONIFICACIONES - PUBLICO</t>
  </si>
  <si>
    <t>510551</t>
  </si>
  <si>
    <t>DOTACION Y SUMINISTRO TRABAJAD</t>
  </si>
  <si>
    <t>5105511</t>
  </si>
  <si>
    <t>DOTACION-SUM TRABAJAD PUBLICO</t>
  </si>
  <si>
    <t>510563</t>
  </si>
  <si>
    <t>CAPACITACION AL PERSONAL</t>
  </si>
  <si>
    <t>5105631</t>
  </si>
  <si>
    <t>CAPACITACION PERSONAL-PUBLICO</t>
  </si>
  <si>
    <t>510568</t>
  </si>
  <si>
    <t>APORTES A.R.P</t>
  </si>
  <si>
    <t>5105681</t>
  </si>
  <si>
    <t>APORTES A.R.P - PUBLICO</t>
  </si>
  <si>
    <t>510569</t>
  </si>
  <si>
    <t>APORTES SEGURIDAD SOCIAL E.P.S</t>
  </si>
  <si>
    <t>5105691</t>
  </si>
  <si>
    <t>APORTE SEGUR.SOCIAL EPS-PUBLIC</t>
  </si>
  <si>
    <t>510570</t>
  </si>
  <si>
    <t>APORTES FONDO DE PEN/CESANT.</t>
  </si>
  <si>
    <t>5105701</t>
  </si>
  <si>
    <t>APORT.FONDO PENS/CESANT-PUBLIC</t>
  </si>
  <si>
    <t>510572</t>
  </si>
  <si>
    <t>APORTES CAJA DE COMPENSACION</t>
  </si>
  <si>
    <t>5105721</t>
  </si>
  <si>
    <t>APORT.CAJA COMP.FLIAR-PUBLICO</t>
  </si>
  <si>
    <t>510575</t>
  </si>
  <si>
    <t>APORTES I.C.B.F.</t>
  </si>
  <si>
    <t>5105751</t>
  </si>
  <si>
    <t>APORTES I.C.B.F. PUBLICO</t>
  </si>
  <si>
    <t>510578</t>
  </si>
  <si>
    <t>APORTES AL SENA</t>
  </si>
  <si>
    <t>5105781</t>
  </si>
  <si>
    <t>APORTES AL SENA PUBLICO</t>
  </si>
  <si>
    <t>510587</t>
  </si>
  <si>
    <t>SALUD OCUPACIONAL</t>
  </si>
  <si>
    <t>5105871</t>
  </si>
  <si>
    <t>SALUD OCUPACIONAL PUBLICO</t>
  </si>
  <si>
    <t>5110</t>
  </si>
  <si>
    <t>511010</t>
  </si>
  <si>
    <t>REVISORIA FISCAL</t>
  </si>
  <si>
    <t>5110101</t>
  </si>
  <si>
    <t>REVISORIA FISCAL - PUBLICO</t>
  </si>
  <si>
    <t>511035</t>
  </si>
  <si>
    <t>ASESORIA TECNICA</t>
  </si>
  <si>
    <t>5110351</t>
  </si>
  <si>
    <t>ASESORIA TECNICA-PUBLICA</t>
  </si>
  <si>
    <t>511035101</t>
  </si>
  <si>
    <t>HONORARIOS - PUBLICO</t>
  </si>
  <si>
    <t>5115</t>
  </si>
  <si>
    <t>511515</t>
  </si>
  <si>
    <t>IMP. A LA PROPIEDAD RAIZ</t>
  </si>
  <si>
    <t>5115151</t>
  </si>
  <si>
    <t>IMPUESTO PROPIED.RAIZ-PUBLICO</t>
  </si>
  <si>
    <t>511540</t>
  </si>
  <si>
    <t>DE VEHICULOS</t>
  </si>
  <si>
    <t>5115401</t>
  </si>
  <si>
    <t>DE VEHICULOS - PUBLICO</t>
  </si>
  <si>
    <t>511570</t>
  </si>
  <si>
    <t>IVA DESCONTABLE</t>
  </si>
  <si>
    <t>5115701</t>
  </si>
  <si>
    <t>IVA DESCONTABLE - PUBLICO</t>
  </si>
  <si>
    <t>511570102</t>
  </si>
  <si>
    <t>I.V.A. DESCONTABLE PUB</t>
  </si>
  <si>
    <t>511570107</t>
  </si>
  <si>
    <t>IMPUESTO AL CONSUMO</t>
  </si>
  <si>
    <t>5120</t>
  </si>
  <si>
    <t>512010</t>
  </si>
  <si>
    <t>CONSTRUCCIONES Y EDIFICACIONES</t>
  </si>
  <si>
    <t>5120101</t>
  </si>
  <si>
    <t>CONSTRUCCIONES Y EDIFIC.PUBLIC</t>
  </si>
  <si>
    <t>512025</t>
  </si>
  <si>
    <t>EQUIPO DE COMPUT Y COMUNICAC.</t>
  </si>
  <si>
    <t>5120251</t>
  </si>
  <si>
    <t>EQUIPO DE COMP Y COM - PUBLICO</t>
  </si>
  <si>
    <t>512035</t>
  </si>
  <si>
    <t>EQUIPO HOTELES Y RESTAURANTES</t>
  </si>
  <si>
    <t>51203501</t>
  </si>
  <si>
    <t>EQU HOTEL Y  RESTAURANTE PUB</t>
  </si>
  <si>
    <t>512095</t>
  </si>
  <si>
    <t>OTROS</t>
  </si>
  <si>
    <t>51209501</t>
  </si>
  <si>
    <t>OTROS-PUBLICO</t>
  </si>
  <si>
    <t>5125</t>
  </si>
  <si>
    <t>512505</t>
  </si>
  <si>
    <t>CONTRIBUCIONES</t>
  </si>
  <si>
    <t>5125051</t>
  </si>
  <si>
    <t>CONTRIBUCIONES PUBLICO</t>
  </si>
  <si>
    <t>512510</t>
  </si>
  <si>
    <t>AFILIACIONES Y SOSTENIMIENTO</t>
  </si>
  <si>
    <t>5125101</t>
  </si>
  <si>
    <t>AFIL. Y SOSTEN - PUBLICO</t>
  </si>
  <si>
    <t>5130</t>
  </si>
  <si>
    <t>513005</t>
  </si>
  <si>
    <t>MANEJO</t>
  </si>
  <si>
    <t>5130051</t>
  </si>
  <si>
    <t>SEGUROS DE MANEJO PUBLICO</t>
  </si>
  <si>
    <t>513010</t>
  </si>
  <si>
    <t>CUMPLIMIENTO</t>
  </si>
  <si>
    <t>5130101</t>
  </si>
  <si>
    <t>SEGURO DE CUMPLIMIENTO PUBLICO</t>
  </si>
  <si>
    <t>513015</t>
  </si>
  <si>
    <t>CORRIENTE DEBIL</t>
  </si>
  <si>
    <t>5130151</t>
  </si>
  <si>
    <t>CORRIENTE DEBIL PUBLICO</t>
  </si>
  <si>
    <t>513025</t>
  </si>
  <si>
    <t>INCENDIO</t>
  </si>
  <si>
    <t>5130251</t>
  </si>
  <si>
    <t>INCENDIO PUBLICO</t>
  </si>
  <si>
    <t>513030</t>
  </si>
  <si>
    <t>TERREMOTO</t>
  </si>
  <si>
    <t>5130301</t>
  </si>
  <si>
    <t>TERREMOTO PUBLICO</t>
  </si>
  <si>
    <t>513035</t>
  </si>
  <si>
    <t>SUSTRACCION Y HURTO</t>
  </si>
  <si>
    <t>5130351</t>
  </si>
  <si>
    <t>SUSTRACCION Y HURTO PUBLICO</t>
  </si>
  <si>
    <t>513040</t>
  </si>
  <si>
    <t>FLOTA Y EQUIPO DE TRANSPORTE</t>
  </si>
  <si>
    <t>5130401</t>
  </si>
  <si>
    <t>FLOTA Y E/TRANSPORTE - PUBLICO</t>
  </si>
  <si>
    <t>513060</t>
  </si>
  <si>
    <t>RESPONSABILIDAD CIV. EXTRACONT</t>
  </si>
  <si>
    <t>5130601</t>
  </si>
  <si>
    <t>RESPONSAB.CIVIL EXTRACON.PUBLI</t>
  </si>
  <si>
    <t>513095</t>
  </si>
  <si>
    <t>5130951</t>
  </si>
  <si>
    <t>OTROS PUBLICO</t>
  </si>
  <si>
    <t>513095101</t>
  </si>
  <si>
    <t>TRANSPORTE VALORES-PUBLICO</t>
  </si>
  <si>
    <t>513095102</t>
  </si>
  <si>
    <t>ACTOS MAL INTENCIONADOS DE TER</t>
  </si>
  <si>
    <t>5135</t>
  </si>
  <si>
    <t>513505</t>
  </si>
  <si>
    <t>ASEO Y VIGILANCIA</t>
  </si>
  <si>
    <t>5135051</t>
  </si>
  <si>
    <t>ASEO Y VIGILANCIA PUBLICO</t>
  </si>
  <si>
    <t>513510</t>
  </si>
  <si>
    <t>TEMPORALES</t>
  </si>
  <si>
    <t>5135101</t>
  </si>
  <si>
    <t>TEMPORALES - PUBLICO</t>
  </si>
  <si>
    <t>513525</t>
  </si>
  <si>
    <t>ACUEDUCTO Y ALCANTARILLADO</t>
  </si>
  <si>
    <t>5135251</t>
  </si>
  <si>
    <t>ACUED ALCANTARILLADO - PUBLICO</t>
  </si>
  <si>
    <t>513530</t>
  </si>
  <si>
    <t>ENERGIA ELECTRICA</t>
  </si>
  <si>
    <t>5135301</t>
  </si>
  <si>
    <t>ENERGIA ELECTRICA-PUBLICO</t>
  </si>
  <si>
    <t>513535</t>
  </si>
  <si>
    <t>TELEFONO</t>
  </si>
  <si>
    <t>5135351</t>
  </si>
  <si>
    <t>TELEFONO PUBLICO</t>
  </si>
  <si>
    <t>5135353</t>
  </si>
  <si>
    <t>SERVICIO INTENET PUBLICO</t>
  </si>
  <si>
    <t>513540</t>
  </si>
  <si>
    <t>CORREO, PORTES Y TELEGRAMAS</t>
  </si>
  <si>
    <t>5135401</t>
  </si>
  <si>
    <t>CORREO, PORTES Y TEL. PUBLICO</t>
  </si>
  <si>
    <t>513550</t>
  </si>
  <si>
    <t>TRANSPORTES Y ACARREOS</t>
  </si>
  <si>
    <t>5135501</t>
  </si>
  <si>
    <t>TRANSP. ACARREOS - PUBLICO</t>
  </si>
  <si>
    <t>513595</t>
  </si>
  <si>
    <t>5135951</t>
  </si>
  <si>
    <t>PUBLICOS</t>
  </si>
  <si>
    <t>513595101</t>
  </si>
  <si>
    <t>PUBLICIDAD</t>
  </si>
  <si>
    <t>513595102</t>
  </si>
  <si>
    <t>TRABAJO LITOGRAFICO-PUBLICO</t>
  </si>
  <si>
    <t>513595103</t>
  </si>
  <si>
    <t>OTROS TELEMERCADEOS PUBLICO</t>
  </si>
  <si>
    <t>5145</t>
  </si>
  <si>
    <t>514510</t>
  </si>
  <si>
    <t>CONSTRUCCIONES Y EDIFDICACI.</t>
  </si>
  <si>
    <t>5145101</t>
  </si>
  <si>
    <t>CONST. EDIFIC - PUBLICO</t>
  </si>
  <si>
    <t>5145103</t>
  </si>
  <si>
    <t>CONSTRUCCIONES Y EDIFICACIONES PROPIEDAD AJEN</t>
  </si>
  <si>
    <t>514515</t>
  </si>
  <si>
    <t>MAQUINARIA Y EQUIPO</t>
  </si>
  <si>
    <t>5145151</t>
  </si>
  <si>
    <t>MAQUINARIA Y EQUIPO - PUBLICO</t>
  </si>
  <si>
    <t>514520</t>
  </si>
  <si>
    <t>EQUIPO DE OFICINA</t>
  </si>
  <si>
    <t>5145201</t>
  </si>
  <si>
    <t>EQUIPO DE OFICINA PUBLICO</t>
  </si>
  <si>
    <t>514525</t>
  </si>
  <si>
    <t>EQUIPO DE COMPUT./COMUNIC.</t>
  </si>
  <si>
    <t>5145251</t>
  </si>
  <si>
    <t>EQUIPO COMP./COMUN - PUBLICO</t>
  </si>
  <si>
    <t>514540</t>
  </si>
  <si>
    <t>5145401</t>
  </si>
  <si>
    <t>FLOTA E/TRANSP. - PUBLICO</t>
  </si>
  <si>
    <t>5155</t>
  </si>
  <si>
    <t>515505</t>
  </si>
  <si>
    <t>ALOJAMIENTO Y MANUTENCION</t>
  </si>
  <si>
    <t>5155051</t>
  </si>
  <si>
    <t>ALOJAMIEN.MANUTENCI-PUBLICO</t>
  </si>
  <si>
    <t>515515</t>
  </si>
  <si>
    <t>PASAJES AEREOS</t>
  </si>
  <si>
    <t>5155151</t>
  </si>
  <si>
    <t>PASAJES AEREOS - PUBLICO</t>
  </si>
  <si>
    <t>515520</t>
  </si>
  <si>
    <t>PASAJES TERRESTRES</t>
  </si>
  <si>
    <t>5155201</t>
  </si>
  <si>
    <t>PASAJES TERRESTRES - PUBLICO</t>
  </si>
  <si>
    <t>515530</t>
  </si>
  <si>
    <t>VIATICOS</t>
  </si>
  <si>
    <t>5155301</t>
  </si>
  <si>
    <t>VIATICOS PUBLICOS</t>
  </si>
  <si>
    <t>5160</t>
  </si>
  <si>
    <t>516005</t>
  </si>
  <si>
    <t>5160051</t>
  </si>
  <si>
    <t>CONST. Y EDIFIC - PUBLICO</t>
  </si>
  <si>
    <t>5160053</t>
  </si>
  <si>
    <t>DEPRECIACIÓN CONSTRUCCIÓN PROPIEDAD AJENA</t>
  </si>
  <si>
    <t>516010</t>
  </si>
  <si>
    <t>5160101</t>
  </si>
  <si>
    <t>516015</t>
  </si>
  <si>
    <t>5160151</t>
  </si>
  <si>
    <t>516020</t>
  </si>
  <si>
    <t>EQUIPO DE COMPU / COMUNICACION</t>
  </si>
  <si>
    <t>5160201</t>
  </si>
  <si>
    <t>EQUIPO COMPUT / COM. - PUBLICO</t>
  </si>
  <si>
    <t>516035</t>
  </si>
  <si>
    <t>5160351</t>
  </si>
  <si>
    <t>FLOTA/EQUIPO TRANS. - PUBLICO</t>
  </si>
  <si>
    <t>5165</t>
  </si>
  <si>
    <t>516510</t>
  </si>
  <si>
    <t>516510101</t>
  </si>
  <si>
    <t>INTANGIBLES-PUBLICO</t>
  </si>
  <si>
    <t>5195</t>
  </si>
  <si>
    <t>519510</t>
  </si>
  <si>
    <t>LIBROS, SUSCRIP., PERIOD, REV.</t>
  </si>
  <si>
    <t>5195101</t>
  </si>
  <si>
    <t>LIB, SUSCRIP, PER, REV-PUBLICO</t>
  </si>
  <si>
    <t>519520</t>
  </si>
  <si>
    <t>GASTOS POR INTANGIBLES-VERIFICACION HUELLA</t>
  </si>
  <si>
    <t>5195201</t>
  </si>
  <si>
    <t>GASTO INTANGIBLE VERIFIC.HUELLA- PUBLICO</t>
  </si>
  <si>
    <t>519520101</t>
  </si>
  <si>
    <t>GASTO INTANGIBLE VERIFIC.HUELLA-PUBLICO</t>
  </si>
  <si>
    <t>519525</t>
  </si>
  <si>
    <t>ELEMENTOS DE ASEO Y CAFETERIA</t>
  </si>
  <si>
    <t>5195251</t>
  </si>
  <si>
    <t>PUBLICO</t>
  </si>
  <si>
    <t>519525101</t>
  </si>
  <si>
    <t>ELEMENTOS DE ASEO-PUBLICO</t>
  </si>
  <si>
    <t>519525102</t>
  </si>
  <si>
    <t>ELEMENTOS DE CAFETERIA-PUBLICO</t>
  </si>
  <si>
    <t>519530</t>
  </si>
  <si>
    <t>UTILES, PAPELERIA Y FOTOCOPIAS</t>
  </si>
  <si>
    <t>5195301</t>
  </si>
  <si>
    <t>519530101</t>
  </si>
  <si>
    <t>UTILES - PAPELERIA-PUBLICO</t>
  </si>
  <si>
    <t>519535</t>
  </si>
  <si>
    <t>COMBUSTIBLES Y LUBRICANTES</t>
  </si>
  <si>
    <t>5195351</t>
  </si>
  <si>
    <t>COMBUSTIBLES / LUB. - PUBLICO</t>
  </si>
  <si>
    <t>519545</t>
  </si>
  <si>
    <t>TAXIS Y BUSES</t>
  </si>
  <si>
    <t>5195451</t>
  </si>
  <si>
    <t>TAXIS Y BUSES - PUBLICO</t>
  </si>
  <si>
    <t>519560</t>
  </si>
  <si>
    <t>CASINOS Y RESTAURANTES</t>
  </si>
  <si>
    <t>5195601</t>
  </si>
  <si>
    <t>CASINOS Y REST. - PUBLICO</t>
  </si>
  <si>
    <t>51956010</t>
  </si>
  <si>
    <t>CASINO Y RESTAURANTES PUBLICOS</t>
  </si>
  <si>
    <t>519560101</t>
  </si>
  <si>
    <t>CASINOS Y RESTAURANTES PUBLICO</t>
  </si>
  <si>
    <t>519565</t>
  </si>
  <si>
    <t>PARQUEADEROS</t>
  </si>
  <si>
    <t>5195651</t>
  </si>
  <si>
    <t>PARQUEADEROS PUBLICO</t>
  </si>
  <si>
    <t>519595</t>
  </si>
  <si>
    <t>5195951</t>
  </si>
  <si>
    <t>519595195</t>
  </si>
  <si>
    <t>5305</t>
  </si>
  <si>
    <t>530505</t>
  </si>
  <si>
    <t>GASTOS BANCARIOS</t>
  </si>
  <si>
    <t>5305051</t>
  </si>
  <si>
    <t>GASTOS BANCARIOS PUBLICO</t>
  </si>
  <si>
    <t>530505101</t>
  </si>
  <si>
    <t>GRAVAMEN DEL 4XMIL-PUBLICO</t>
  </si>
  <si>
    <t>530505102</t>
  </si>
  <si>
    <t>GASTOS RETEFUENTE-PUBLICO</t>
  </si>
  <si>
    <t>530515</t>
  </si>
  <si>
    <t>COMISIONES</t>
  </si>
  <si>
    <t>5305151</t>
  </si>
  <si>
    <t>COMISIONES PUBLICO</t>
  </si>
  <si>
    <t>530520</t>
  </si>
  <si>
    <t>INTERESES</t>
  </si>
  <si>
    <t>5305201</t>
  </si>
  <si>
    <t>INTERES PUBLICO</t>
  </si>
  <si>
    <t>5315</t>
  </si>
  <si>
    <t>531505</t>
  </si>
  <si>
    <t>COSTAS Y PROCESOS JUDICIALES</t>
  </si>
  <si>
    <t>5315051</t>
  </si>
  <si>
    <t>COSTAS Y GASTOS JUDICIALES PUBLICO</t>
  </si>
  <si>
    <t>531520</t>
  </si>
  <si>
    <t>IMPUESTOS ASUMIDOS</t>
  </si>
  <si>
    <t>5315201</t>
  </si>
  <si>
    <t>IMPUESTOS ASUMIDOS PUBLICO</t>
  </si>
  <si>
    <t>4</t>
  </si>
  <si>
    <t>**  I N G R E S O S  **</t>
  </si>
  <si>
    <t>4110</t>
  </si>
  <si>
    <t>INGRESOS OPERACIONALES PÚBLICOS</t>
  </si>
  <si>
    <t>411001</t>
  </si>
  <si>
    <t>DE LOS REGISTROS PUBLICOS</t>
  </si>
  <si>
    <t>41100101</t>
  </si>
  <si>
    <t>DEL REGISTRO MERCANTIL</t>
  </si>
  <si>
    <t>4110010101</t>
  </si>
  <si>
    <t>411001010101</t>
  </si>
  <si>
    <t>MATRICULA PERSONA NATURAL/JURIDICA</t>
  </si>
  <si>
    <t>411001010102</t>
  </si>
  <si>
    <t>MATRICULA ESTBLECIMIENTO</t>
  </si>
  <si>
    <t>411001010104</t>
  </si>
  <si>
    <t>DSCTO 100% MATRICULA LEY 1780 DE 2016</t>
  </si>
  <si>
    <t>4110010102</t>
  </si>
  <si>
    <t>411001010201</t>
  </si>
  <si>
    <t>RENOVACIONES PERSONA NATURAL/JURIDICA</t>
  </si>
  <si>
    <t>411001010202</t>
  </si>
  <si>
    <t>RENOVACIÓN ESTABLECIMIENTOS</t>
  </si>
  <si>
    <t>411001010206</t>
  </si>
  <si>
    <t>DSCTO 100% RENOVACION LEY 1780</t>
  </si>
  <si>
    <t>4110010103</t>
  </si>
  <si>
    <t>INSCRIPCION DE ACTOS Y DOCUMENTOS</t>
  </si>
  <si>
    <t>411001010301</t>
  </si>
  <si>
    <t>CAPTL.MATRIMONIAL Y LIQUIDACION SOCIEDAD CONY</t>
  </si>
  <si>
    <t>411001010302</t>
  </si>
  <si>
    <t>INSCRIPCION ADMINISTRACION DE BIENES CCIALES</t>
  </si>
  <si>
    <t>411001010303</t>
  </si>
  <si>
    <t>INSCRIPCION ESTABLECIMIENTOS DE COMERCIO</t>
  </si>
  <si>
    <t>411001010304</t>
  </si>
  <si>
    <t>INSCRIPCION LIBROS DE COMERCIO</t>
  </si>
  <si>
    <t>411001010309</t>
  </si>
  <si>
    <t>INSCRIPCION EMPRESA ASOCIATIVA DE TRABAJO</t>
  </si>
  <si>
    <t>411001010310</t>
  </si>
  <si>
    <t>INSCRIPCION MATRICULA Y MUTACIONES</t>
  </si>
  <si>
    <t>411001010311</t>
  </si>
  <si>
    <t>DERECHOS DE INSCRIPCION ACTOS DOCUMENTALES</t>
  </si>
  <si>
    <t>411001010312</t>
  </si>
  <si>
    <t>AUTORIZACION MENORES DE EDAD Y RENOVACIONES</t>
  </si>
  <si>
    <t>411001010315</t>
  </si>
  <si>
    <t>INSCRIPCION CONCORDATO LIQUIDACION OBLIGATORI</t>
  </si>
  <si>
    <t>4110010104</t>
  </si>
  <si>
    <t>411001010401</t>
  </si>
  <si>
    <t>4110010105</t>
  </si>
  <si>
    <t>411001010501</t>
  </si>
  <si>
    <t>CERTIFICADOS DE MATRICULA MERCANTIL</t>
  </si>
  <si>
    <t>411001010502</t>
  </si>
  <si>
    <t>CERTIFICADOS EXISTENCIA Y REPRESENTAC.LEGAL</t>
  </si>
  <si>
    <t>411001010503</t>
  </si>
  <si>
    <t>CERTIFICADOS LIBROS DE COMERCIO</t>
  </si>
  <si>
    <t>411001010505</t>
  </si>
  <si>
    <t>CERTIFICADOS ESPECIALES</t>
  </si>
  <si>
    <t>4110010106</t>
  </si>
  <si>
    <t>411001010601</t>
  </si>
  <si>
    <t>EXPDICION DE COPIAS PUBLICO</t>
  </si>
  <si>
    <t>41100102</t>
  </si>
  <si>
    <t>4110010201</t>
  </si>
  <si>
    <t>DERECHOS DE INSCRIPCION PROPONENTES</t>
  </si>
  <si>
    <t>4110010202</t>
  </si>
  <si>
    <t>DERECHOS DE RENOVACION PROPONENTES</t>
  </si>
  <si>
    <t>4110010203</t>
  </si>
  <si>
    <t>ACTUALIZACION DE PROPONENTES</t>
  </si>
  <si>
    <t>4110010204</t>
  </si>
  <si>
    <t>CERTIFICADOS DE PROPONENTES</t>
  </si>
  <si>
    <t>41100103</t>
  </si>
  <si>
    <t>4110010301</t>
  </si>
  <si>
    <t>DERECHOS DE INSCRIPCION ESAL</t>
  </si>
  <si>
    <t>4110010302</t>
  </si>
  <si>
    <t>CERTIFICADOS ESAL</t>
  </si>
  <si>
    <t>4110010304</t>
  </si>
  <si>
    <t>LIBROS ESAL</t>
  </si>
  <si>
    <t>4110010305</t>
  </si>
  <si>
    <t>RENOVACION INSCRIPCION ESAL</t>
  </si>
  <si>
    <t>411090</t>
  </si>
  <si>
    <t>DEVOLUCION INGRESOS OPERACIONALES PUBLICO</t>
  </si>
  <si>
    <t>41109001</t>
  </si>
  <si>
    <t>DEVOLUCIONES DEL REGISTRO MERCANTIL</t>
  </si>
  <si>
    <t>4110900101</t>
  </si>
  <si>
    <t>DEVOLUCIONES POR MATRICULAS</t>
  </si>
  <si>
    <t>411090010103</t>
  </si>
  <si>
    <t>DEVOLUCIONES AÑOS ANTERIORES</t>
  </si>
  <si>
    <t>41109002</t>
  </si>
  <si>
    <t>DEVOLUCIONES REGISTRO DE PROPONENTES</t>
  </si>
  <si>
    <t>4110900201</t>
  </si>
  <si>
    <t>DEVOLUCION PROPONENTES AÑOS ANTERIORES</t>
  </si>
  <si>
    <t>411090020101</t>
  </si>
  <si>
    <t>DEVOLUCION INSCRIPCION REGISTRO PROPONENTES</t>
  </si>
  <si>
    <t>41109003</t>
  </si>
  <si>
    <t>DEVOLUCION DEL REGISTRO DE LAS ESAL</t>
  </si>
  <si>
    <t>4110900301</t>
  </si>
  <si>
    <t>DEVOLUCIONS REGISTRO ESAL AÑOS ANTERIORES</t>
  </si>
  <si>
    <t>411090030101</t>
  </si>
  <si>
    <t>DEVOLUCIONES LIBRO ESAL</t>
  </si>
  <si>
    <t>4120</t>
  </si>
  <si>
    <t>OTROS INGRESOS OPERACIONALES</t>
  </si>
  <si>
    <t>412005</t>
  </si>
  <si>
    <t xml:space="preserve">OTROS INGRESOS OPERACIONALES </t>
  </si>
  <si>
    <t>41200504</t>
  </si>
  <si>
    <t>4120050408</t>
  </si>
  <si>
    <t>ADMINISTRACION CONCILIACION PUBLICO</t>
  </si>
  <si>
    <t>4120050410</t>
  </si>
  <si>
    <t>HONORARIOS CONCILIACION PUBLICO</t>
  </si>
  <si>
    <t>41200506</t>
  </si>
  <si>
    <t>SERVICIOS ESPECIALES Y VARIOS</t>
  </si>
  <si>
    <t>4120050603</t>
  </si>
  <si>
    <t>VENTA DE INFORMACION COMERCIAL PUBLICA</t>
  </si>
  <si>
    <t>4120050613</t>
  </si>
  <si>
    <t>VENTA DE PUBLICIDAD RECURSOS PÚBLICOS</t>
  </si>
  <si>
    <t>4210</t>
  </si>
  <si>
    <t>421005</t>
  </si>
  <si>
    <t>4210051</t>
  </si>
  <si>
    <t>INTERESES GANADOS POR CUENTAS DE AHORRO</t>
  </si>
  <si>
    <t>4210053</t>
  </si>
  <si>
    <t>INTERESES GANADOS S/INVERSIONES EN TITULO PUB</t>
  </si>
  <si>
    <t>4210054</t>
  </si>
  <si>
    <t>INTERESES GANADOS POR PRESTAMOS PUBLICO</t>
  </si>
  <si>
    <t>4215</t>
  </si>
  <si>
    <t>421505</t>
  </si>
  <si>
    <t>DE SOC. ANONIMAS / ASIMILADAS</t>
  </si>
  <si>
    <t>4215051</t>
  </si>
  <si>
    <t>DE SOC ANON. /ASIMIL.-PUBLICO</t>
  </si>
  <si>
    <t>4250</t>
  </si>
  <si>
    <t>425050</t>
  </si>
  <si>
    <t>REINTEGRO OTROS COSTOS Y GASTO</t>
  </si>
  <si>
    <t>42505001</t>
  </si>
  <si>
    <t>RECUPER.OTROS COSTOS GTOS PUBL</t>
  </si>
  <si>
    <t>4295</t>
  </si>
  <si>
    <t>429505</t>
  </si>
  <si>
    <t>APROVECHAMIENTOS</t>
  </si>
  <si>
    <t>4295051</t>
  </si>
  <si>
    <t>APROVECHAMIENTOS - PUBLICO</t>
  </si>
  <si>
    <t>429549</t>
  </si>
  <si>
    <t>RECONOCIMIENTOS ISS</t>
  </si>
  <si>
    <t>4295491</t>
  </si>
  <si>
    <t>RECONOCIMIENTOS ISS - PUBLICO</t>
  </si>
  <si>
    <t>429551</t>
  </si>
  <si>
    <t>4295511</t>
  </si>
  <si>
    <t>EXCEDENTES - PUBLICO</t>
  </si>
  <si>
    <t>429595</t>
  </si>
  <si>
    <t>4295951</t>
  </si>
  <si>
    <t>OTROS - PUBLICO</t>
  </si>
  <si>
    <t>41200501</t>
  </si>
  <si>
    <t>4120050101</t>
  </si>
  <si>
    <t>CUOTA DE AFILIACION PRIVADO</t>
  </si>
  <si>
    <t>41200502</t>
  </si>
  <si>
    <t>4120050201</t>
  </si>
  <si>
    <t>DIPLOMADOS, SEMINARIOS Y CURSOS PRIVADOS</t>
  </si>
  <si>
    <t>4120050604</t>
  </si>
  <si>
    <t>VENTA DE INFORMACION COMERCIAL-PRIVADO</t>
  </si>
  <si>
    <t>4120050605</t>
  </si>
  <si>
    <t>DEPOSITO DE ESTADOS FINANCIEROS-PRIVADO</t>
  </si>
  <si>
    <t>4120050606</t>
  </si>
  <si>
    <t>4120050616</t>
  </si>
  <si>
    <t>VENTA DE PUBLICIDAD</t>
  </si>
  <si>
    <t>4120050618</t>
  </si>
  <si>
    <t>VENTA LIBRO DE ACCIONISTAS Y ACTAS DE ASAMBLE</t>
  </si>
  <si>
    <t>4210052</t>
  </si>
  <si>
    <t>INTERESES-PRIVADO</t>
  </si>
  <si>
    <t>4215052</t>
  </si>
  <si>
    <t>DE SOC. ANON. /ASIMIL.-PRIVADO</t>
  </si>
  <si>
    <t>4220</t>
  </si>
  <si>
    <t>422010</t>
  </si>
  <si>
    <t>4220102</t>
  </si>
  <si>
    <t>CONSTRUC. Y EDIFIC. - PRIVADO</t>
  </si>
  <si>
    <t>422010201</t>
  </si>
  <si>
    <t>LOCALES-PRIVADO</t>
  </si>
  <si>
    <t>422010203</t>
  </si>
  <si>
    <t>SALONES-PRIVADO</t>
  </si>
  <si>
    <t>422010204</t>
  </si>
  <si>
    <t>ESPACIO PUBLICITARIO-PRIVADO</t>
  </si>
  <si>
    <t>422010205</t>
  </si>
  <si>
    <t>4235</t>
  </si>
  <si>
    <t>423595</t>
  </si>
  <si>
    <t>42359501</t>
  </si>
  <si>
    <t>SERVICIOS DE CAFETERIA PRIVADO</t>
  </si>
  <si>
    <t>42505002</t>
  </si>
  <si>
    <t>RECUP. OTROS COSTOS GTOS.PRIVA</t>
  </si>
  <si>
    <t>4280</t>
  </si>
  <si>
    <t>428005</t>
  </si>
  <si>
    <t>RECONOCIMIENTO VALOR RAZONABLE PROPIEDAD DE INVERSION</t>
  </si>
  <si>
    <t>4280051</t>
  </si>
  <si>
    <t>RECONOCIMIENTO VR RAZONABLE P.I. CONSTRUCCIONES Y EDIFICACIONES</t>
  </si>
  <si>
    <t>428005102</t>
  </si>
  <si>
    <t>RECONOCIM.VR.RAZONABLE P.I. CONSTRUCC-EDIFICACION PRIVADO</t>
  </si>
  <si>
    <t>4280052</t>
  </si>
  <si>
    <t>RECONOCIMIENTO VR. RAZONABLE TERRENOS</t>
  </si>
  <si>
    <t>428005202</t>
  </si>
  <si>
    <t>RECONOCIMIENTO VALOR RAZONABLE P.I. TERRENOS PRIVADO</t>
  </si>
  <si>
    <t>428006</t>
  </si>
  <si>
    <t>RECONOCIMIENTO VALOR RAZONABLE EN ACCIONES</t>
  </si>
  <si>
    <t>4280062</t>
  </si>
  <si>
    <t>RECONOCIMIENTO VALOR RAZONABLE EN ACCIONES PR</t>
  </si>
  <si>
    <t>428006201</t>
  </si>
  <si>
    <t>BOLSA MERCANTIL DE COLOMBIA</t>
  </si>
  <si>
    <t>4295052</t>
  </si>
  <si>
    <t>APROVECHAMIENTOS - PRIVADO</t>
  </si>
  <si>
    <t>4295952</t>
  </si>
  <si>
    <t>OTROS - PRIVADO</t>
  </si>
  <si>
    <t>5105062</t>
  </si>
  <si>
    <t>SUELDOS-PRIVADO</t>
  </si>
  <si>
    <t>510515</t>
  </si>
  <si>
    <t>HORAS EXTRAS Y RECARGOS</t>
  </si>
  <si>
    <t>5105152</t>
  </si>
  <si>
    <t>HORA EXTRA Y RECARGO-PRIVADO</t>
  </si>
  <si>
    <t>5105272</t>
  </si>
  <si>
    <t>AUXILIO DE TRANSPORTE-PRIVADO</t>
  </si>
  <si>
    <t>5105302</t>
  </si>
  <si>
    <t>CESANTIAS-PRIVADO</t>
  </si>
  <si>
    <t>5105332</t>
  </si>
  <si>
    <t>INTERE.SOBRE CESANTIAS-PRIVADO</t>
  </si>
  <si>
    <t>5105362</t>
  </si>
  <si>
    <t>PRIMA DE SERVICIOS-PRIVADO</t>
  </si>
  <si>
    <t>5105392</t>
  </si>
  <si>
    <t>VACACIONES-PRIVADO</t>
  </si>
  <si>
    <t>510542</t>
  </si>
  <si>
    <t>PRIMAS EXTRALEGALES</t>
  </si>
  <si>
    <t>5105422</t>
  </si>
  <si>
    <t>PRIMAS EXTRALEGALES - PRIVADO</t>
  </si>
  <si>
    <t>510542201</t>
  </si>
  <si>
    <t>PRIMA DE VACACIONES-PRIVADO</t>
  </si>
  <si>
    <t>510545</t>
  </si>
  <si>
    <t>AUXILIOS</t>
  </si>
  <si>
    <t>5105452</t>
  </si>
  <si>
    <t>AUXILIOS-PRIVADO</t>
  </si>
  <si>
    <t>51054802</t>
  </si>
  <si>
    <t>BONIFICACIONES - PRIVADO</t>
  </si>
  <si>
    <t>510549</t>
  </si>
  <si>
    <t>51054902</t>
  </si>
  <si>
    <t>COMISIONES-PRIVADA</t>
  </si>
  <si>
    <t>5105682</t>
  </si>
  <si>
    <t>APORTES A.R.P - PRIVADO</t>
  </si>
  <si>
    <t>5105692</t>
  </si>
  <si>
    <t>APORTE SEGUR.SOCIAL EPS-PRIVAD</t>
  </si>
  <si>
    <t>5105702</t>
  </si>
  <si>
    <t>APORT.FONDO PENS/CESANT-PRIVAD</t>
  </si>
  <si>
    <t>5105722</t>
  </si>
  <si>
    <t>APORT.CAJA COMPEN.FLIAR-PRIVAD</t>
  </si>
  <si>
    <t>5105752</t>
  </si>
  <si>
    <t>APORTES I.C.B.F. PRIVADO</t>
  </si>
  <si>
    <t>5105782</t>
  </si>
  <si>
    <t>APORTES AL SENA PRIVADO</t>
  </si>
  <si>
    <t>5110352</t>
  </si>
  <si>
    <t>ASESORIA TECNICA - PRIVADA</t>
  </si>
  <si>
    <t>511035201</t>
  </si>
  <si>
    <t>HONORARIOS - PRIVADO</t>
  </si>
  <si>
    <t>5115152</t>
  </si>
  <si>
    <t>IMPUESTO PROPIED.RAIZ-PRIVADO</t>
  </si>
  <si>
    <t>5115702</t>
  </si>
  <si>
    <t>IVA DESCONTABLE - PRIVADO</t>
  </si>
  <si>
    <t>511570202</t>
  </si>
  <si>
    <t xml:space="preserve">I.V.A. DESCONTABLE </t>
  </si>
  <si>
    <t>511570207</t>
  </si>
  <si>
    <t>5120102</t>
  </si>
  <si>
    <t>CONSTRUCCIONES Y EDIFIC.PRIVAD</t>
  </si>
  <si>
    <t>51203502</t>
  </si>
  <si>
    <t>EQU HOTELES Y RESTAURANTES PRI</t>
  </si>
  <si>
    <t>51209502</t>
  </si>
  <si>
    <t>OTROS-PRIVADO</t>
  </si>
  <si>
    <t>5125052</t>
  </si>
  <si>
    <t>CONTRIBUCIONES PRIVADO</t>
  </si>
  <si>
    <t>5125102</t>
  </si>
  <si>
    <t>AFIL. Y SOSTEN - PRIVADO</t>
  </si>
  <si>
    <t>5130052</t>
  </si>
  <si>
    <t>SEGUROS DE MANEJO PRIVADO</t>
  </si>
  <si>
    <t>5130102</t>
  </si>
  <si>
    <t>SEGURO DE CUMPLIMIENTO PRIVADO</t>
  </si>
  <si>
    <t>5130152</t>
  </si>
  <si>
    <t>CORRIENTE DEBIL PRIVADO</t>
  </si>
  <si>
    <t>5130252</t>
  </si>
  <si>
    <t>INCENDIO PRIVADO</t>
  </si>
  <si>
    <t>5130302</t>
  </si>
  <si>
    <t>TERREMOTO PRIVADO</t>
  </si>
  <si>
    <t>5130352</t>
  </si>
  <si>
    <t>SUSTRACCION Y HURTO PRIVADO</t>
  </si>
  <si>
    <t>5130602</t>
  </si>
  <si>
    <t>RESPONSAB.CIVIL EXTRACON.PRIVA</t>
  </si>
  <si>
    <t>5130952</t>
  </si>
  <si>
    <t>OTROS PRIVADO</t>
  </si>
  <si>
    <t>513095202</t>
  </si>
  <si>
    <t>5135052</t>
  </si>
  <si>
    <t>ASEO Y VIGILANCIA PRIVADO</t>
  </si>
  <si>
    <t>5135252</t>
  </si>
  <si>
    <t>ACUED ALCANTARILLADO - PRIVADO</t>
  </si>
  <si>
    <t>5135302</t>
  </si>
  <si>
    <t>ENERGIA ELECTRICA-PRIVADO</t>
  </si>
  <si>
    <t>5135402</t>
  </si>
  <si>
    <t>CORREO, PORTES Y TEL. PRIVADO</t>
  </si>
  <si>
    <t>513570</t>
  </si>
  <si>
    <t>SERVICIO DE GAS DOMICILIARIO</t>
  </si>
  <si>
    <t>5135702</t>
  </si>
  <si>
    <t>GAS DOMICILIARIO PRIVADO</t>
  </si>
  <si>
    <t>5135952</t>
  </si>
  <si>
    <t>PRIVADOS</t>
  </si>
  <si>
    <t>513595201</t>
  </si>
  <si>
    <t>PUBLICIDAD-PRIVADO</t>
  </si>
  <si>
    <t>513595202</t>
  </si>
  <si>
    <t>TRABAJO LITOGRAFICO-PRIVADO</t>
  </si>
  <si>
    <t>513595203</t>
  </si>
  <si>
    <t>OTROS TELEMERCADEOS PRIVADOS</t>
  </si>
  <si>
    <t>5145102</t>
  </si>
  <si>
    <t>CONST. EDIFIC. - PRIVADO</t>
  </si>
  <si>
    <t>5145202</t>
  </si>
  <si>
    <t>EQUIPO DE OFICINA PRIVADO</t>
  </si>
  <si>
    <t>5145252</t>
  </si>
  <si>
    <t>EQUIPO COMP./ COMUN. - PRIVADO</t>
  </si>
  <si>
    <t>5155052</t>
  </si>
  <si>
    <t>ALOJAMIEN.MANUTENCI-PRIVADO</t>
  </si>
  <si>
    <t>5155152</t>
  </si>
  <si>
    <t>PASAJES AEREOS - PRIVADO</t>
  </si>
  <si>
    <t>5155202</t>
  </si>
  <si>
    <t>PASAJES TERRESTRES - PRIVADO</t>
  </si>
  <si>
    <t>5155302</t>
  </si>
  <si>
    <t>VIATICOS PRIVADO</t>
  </si>
  <si>
    <t>5160052</t>
  </si>
  <si>
    <t>CONST. Y EDIFIC. - PRIVADO</t>
  </si>
  <si>
    <t>5160152</t>
  </si>
  <si>
    <t>5160202</t>
  </si>
  <si>
    <t>EQUIPO DE COMP / COM - PRIVADO</t>
  </si>
  <si>
    <t>5195252</t>
  </si>
  <si>
    <t>PRIVADO</t>
  </si>
  <si>
    <t>519525201</t>
  </si>
  <si>
    <t>ELEMENTOS DE ASEO-PRIVADO</t>
  </si>
  <si>
    <t>519525202</t>
  </si>
  <si>
    <t>ELEMENTOS DE CAFETERIA-PRIVADO</t>
  </si>
  <si>
    <t>5195302</t>
  </si>
  <si>
    <t>519530201</t>
  </si>
  <si>
    <t>UTILES - PAPELERIA-PRIVADO</t>
  </si>
  <si>
    <t>5195352</t>
  </si>
  <si>
    <t>COMBUSTIBLES / LUB. - PRIVADO</t>
  </si>
  <si>
    <t>5195452</t>
  </si>
  <si>
    <t>TAXIS Y BUSES - PRIVADO</t>
  </si>
  <si>
    <t>5195602</t>
  </si>
  <si>
    <t>CASINOS Y REST. - PRIVADO</t>
  </si>
  <si>
    <t>519560201</t>
  </si>
  <si>
    <t>CASINO Y RESTAURANTE PRIVADO</t>
  </si>
  <si>
    <t>5195652</t>
  </si>
  <si>
    <t>PARQUEADEROS PRIVADO</t>
  </si>
  <si>
    <t>5195952</t>
  </si>
  <si>
    <t>519595207</t>
  </si>
  <si>
    <t>COMISION POR ADMINISTRACION ALQUILER LOCALES</t>
  </si>
  <si>
    <t>519595295</t>
  </si>
  <si>
    <t>5199</t>
  </si>
  <si>
    <t>DETERIORO</t>
  </si>
  <si>
    <t>519910</t>
  </si>
  <si>
    <t>INSTRUMENTOS FINANCIEROS EN DEUDORES</t>
  </si>
  <si>
    <t>5199102</t>
  </si>
  <si>
    <t>INSTRUMENTOS FINANCIEROS EN DEUDORES PRIVADO</t>
  </si>
  <si>
    <t>5305052</t>
  </si>
  <si>
    <t>GASTOS BANCARIOS PRIVADOS</t>
  </si>
  <si>
    <t>530505201</t>
  </si>
  <si>
    <t>GRAVAMEN DEL 4XMIL-PRIVADO</t>
  </si>
  <si>
    <t>5305152</t>
  </si>
  <si>
    <t>COMISIONES PRIVADO</t>
  </si>
  <si>
    <t>5305202</t>
  </si>
  <si>
    <t>INTERES PRIVADO</t>
  </si>
  <si>
    <t>5315202</t>
  </si>
  <si>
    <t>IMPUESTOS ASUMIDOS PRIVADO</t>
  </si>
  <si>
    <t>DETERIORO DE CARTERA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</si>
</sst>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###,###,###,###.##"/>
    <numFmt numFmtId="165" formatCode="###,###,###,###"/>
    <numFmt numFmtId="166" formatCode="###,###,###,###,###,###,###,###,###,###.##"/>
  </numFmts>
  <fonts count="9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8"/>
      <color rgb="FF000000"/>
      <name val="Arial Bold"/>
    </font>
    <font>
      <sz val="8"/>
      <color rgb="FF000000"/>
      <name val="Times New Roman"/>
      <family val="1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10" fontId="2" fillId="0" borderId="2" xfId="2" applyNumberFormat="1" applyFont="1" applyBorder="1" applyAlignment="1">
      <alignment horizontal="center" vertical="center" wrapText="1"/>
    </xf>
    <xf numFmtId="10" fontId="4" fillId="0" borderId="13" xfId="2" applyNumberFormat="1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4" fontId="4" fillId="0" borderId="0" xfId="0" applyNumberFormat="1" applyFont="1"/>
    <xf numFmtId="0" fontId="4" fillId="0" borderId="0" xfId="0" applyFont="1" applyAlignment="1">
      <alignment horizontal="justify" vertical="center" wrapText="1"/>
    </xf>
    <xf numFmtId="10" fontId="4" fillId="0" borderId="0" xfId="0" applyNumberFormat="1" applyFont="1" applyAlignment="1">
      <alignment horizontal="justify" vertical="center" wrapText="1"/>
    </xf>
    <xf numFmtId="41" fontId="2" fillId="0" borderId="2" xfId="1" applyFont="1" applyBorder="1" applyAlignment="1">
      <alignment horizontal="justify" vertical="center" wrapText="1"/>
    </xf>
    <xf numFmtId="41" fontId="4" fillId="0" borderId="2" xfId="1" applyFont="1" applyBorder="1" applyAlignment="1">
      <alignment horizontal="justify" vertical="center" wrapText="1"/>
    </xf>
    <xf numFmtId="164" fontId="2" fillId="0" borderId="11" xfId="0" applyNumberFormat="1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41" fontId="2" fillId="0" borderId="4" xfId="1" applyFont="1" applyBorder="1" applyAlignment="1">
      <alignment horizontal="justify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10" fontId="4" fillId="0" borderId="12" xfId="2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10" fontId="2" fillId="0" borderId="4" xfId="2" applyNumberFormat="1" applyFont="1" applyBorder="1" applyAlignment="1">
      <alignment horizontal="center" vertical="center" wrapText="1"/>
    </xf>
    <xf numFmtId="9" fontId="4" fillId="0" borderId="0" xfId="2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justify" vertical="center" wrapText="1"/>
    </xf>
    <xf numFmtId="165" fontId="5" fillId="0" borderId="16" xfId="0" applyNumberFormat="1" applyFont="1" applyBorder="1" applyAlignment="1">
      <alignment horizontal="center" vertical="center" wrapText="1"/>
    </xf>
    <xf numFmtId="10" fontId="5" fillId="0" borderId="17" xfId="2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10" fontId="2" fillId="2" borderId="2" xfId="2" applyNumberFormat="1" applyFont="1" applyFill="1" applyBorder="1" applyAlignment="1">
      <alignment horizontal="center" vertical="center" wrapText="1"/>
    </xf>
    <xf numFmtId="10" fontId="4" fillId="2" borderId="13" xfId="2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10" fontId="4" fillId="2" borderId="18" xfId="2" applyNumberFormat="1" applyFont="1" applyFill="1" applyBorder="1" applyAlignment="1">
      <alignment horizontal="center" vertical="center" wrapText="1"/>
    </xf>
    <xf numFmtId="10" fontId="5" fillId="0" borderId="14" xfId="2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justify" vertical="center" wrapText="1"/>
    </xf>
    <xf numFmtId="0" fontId="5" fillId="0" borderId="0" xfId="0" applyFont="1"/>
    <xf numFmtId="0" fontId="3" fillId="0" borderId="19" xfId="0" applyFont="1" applyBorder="1" applyAlignment="1">
      <alignment horizontal="justify" vertical="center" wrapText="1"/>
    </xf>
    <xf numFmtId="10" fontId="3" fillId="0" borderId="20" xfId="2" applyNumberFormat="1" applyFont="1" applyBorder="1" applyAlignment="1">
      <alignment horizontal="center" vertical="center" wrapText="1"/>
    </xf>
    <xf numFmtId="10" fontId="5" fillId="0" borderId="21" xfId="2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right"/>
    </xf>
    <xf numFmtId="10" fontId="2" fillId="0" borderId="11" xfId="2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0" fontId="2" fillId="0" borderId="16" xfId="2" applyNumberFormat="1" applyFont="1" applyBorder="1" applyAlignment="1">
      <alignment horizontal="center" vertical="center" wrapText="1"/>
    </xf>
    <xf numFmtId="10" fontId="4" fillId="0" borderId="17" xfId="2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justify" vertical="center" wrapText="1"/>
    </xf>
    <xf numFmtId="41" fontId="3" fillId="0" borderId="11" xfId="1" applyFont="1" applyBorder="1" applyAlignment="1">
      <alignment horizontal="justify" vertical="center" wrapText="1"/>
    </xf>
    <xf numFmtId="41" fontId="3" fillId="0" borderId="20" xfId="1" applyFont="1" applyBorder="1" applyAlignment="1">
      <alignment horizontal="justify" vertical="center" wrapText="1"/>
    </xf>
    <xf numFmtId="41" fontId="2" fillId="2" borderId="2" xfId="1" applyFont="1" applyFill="1" applyBorder="1" applyAlignment="1">
      <alignment horizontal="justify" vertical="center" wrapText="1"/>
    </xf>
    <xf numFmtId="41" fontId="4" fillId="2" borderId="2" xfId="1" applyFont="1" applyFill="1" applyBorder="1" applyAlignment="1">
      <alignment horizontal="justify" vertical="center" wrapText="1"/>
    </xf>
    <xf numFmtId="0" fontId="2" fillId="2" borderId="15" xfId="0" applyFont="1" applyFill="1" applyBorder="1" applyAlignment="1">
      <alignment horizontal="justify" vertical="center" wrapText="1"/>
    </xf>
    <xf numFmtId="41" fontId="2" fillId="2" borderId="16" xfId="1" applyFont="1" applyFill="1" applyBorder="1" applyAlignment="1">
      <alignment horizontal="justify" vertical="center" wrapText="1"/>
    </xf>
    <xf numFmtId="10" fontId="2" fillId="2" borderId="16" xfId="2" applyNumberFormat="1" applyFont="1" applyFill="1" applyBorder="1" applyAlignment="1">
      <alignment horizontal="center" vertical="center" wrapText="1"/>
    </xf>
    <xf numFmtId="10" fontId="4" fillId="2" borderId="17" xfId="2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41" fontId="5" fillId="0" borderId="6" xfId="1" applyFont="1" applyFill="1" applyBorder="1" applyAlignment="1">
      <alignment horizontal="justify" vertical="center" wrapText="1"/>
    </xf>
    <xf numFmtId="10" fontId="3" fillId="0" borderId="6" xfId="2" applyNumberFormat="1" applyFont="1" applyFill="1" applyBorder="1" applyAlignment="1">
      <alignment horizontal="center" vertical="center" wrapText="1"/>
    </xf>
    <xf numFmtId="10" fontId="5" fillId="0" borderId="14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justify" vertical="center" wrapText="1"/>
    </xf>
    <xf numFmtId="164" fontId="2" fillId="0" borderId="11" xfId="0" applyNumberFormat="1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12" xfId="0" applyFont="1" applyFill="1" applyBorder="1" applyAlignment="1">
      <alignment horizontal="justify" vertical="center" wrapText="1"/>
    </xf>
    <xf numFmtId="41" fontId="2" fillId="0" borderId="2" xfId="1" applyFont="1" applyFill="1" applyBorder="1" applyAlignment="1">
      <alignment horizontal="justify" vertical="center" wrapText="1"/>
    </xf>
    <xf numFmtId="41" fontId="4" fillId="0" borderId="2" xfId="1" applyFont="1" applyFill="1" applyBorder="1" applyAlignment="1">
      <alignment horizontal="justify" vertical="center" wrapText="1"/>
    </xf>
    <xf numFmtId="10" fontId="4" fillId="0" borderId="2" xfId="2" applyNumberFormat="1" applyFont="1" applyFill="1" applyBorder="1" applyAlignment="1">
      <alignment horizontal="center" vertical="center" wrapText="1"/>
    </xf>
    <xf numFmtId="10" fontId="4" fillId="0" borderId="13" xfId="2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41" fontId="3" fillId="0" borderId="6" xfId="1" applyFont="1" applyFill="1" applyBorder="1" applyAlignment="1">
      <alignment horizontal="justify" vertical="center" wrapText="1"/>
    </xf>
    <xf numFmtId="10" fontId="5" fillId="0" borderId="6" xfId="2" applyNumberFormat="1" applyFont="1" applyFill="1" applyBorder="1" applyAlignment="1">
      <alignment horizontal="center" vertical="center" wrapText="1"/>
    </xf>
    <xf numFmtId="10" fontId="4" fillId="2" borderId="2" xfId="2" applyNumberFormat="1" applyFont="1" applyFill="1" applyBorder="1" applyAlignment="1">
      <alignment horizontal="center" vertical="center" wrapText="1"/>
    </xf>
    <xf numFmtId="41" fontId="2" fillId="2" borderId="4" xfId="1" applyFont="1" applyFill="1" applyBorder="1" applyAlignment="1">
      <alignment horizontal="justify" vertical="center" wrapText="1"/>
    </xf>
    <xf numFmtId="10" fontId="4" fillId="2" borderId="4" xfId="2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1" fontId="4" fillId="0" borderId="2" xfId="1" applyFont="1" applyBorder="1" applyAlignment="1">
      <alignment horizontal="center" vertical="center" wrapText="1"/>
    </xf>
    <xf numFmtId="41" fontId="2" fillId="0" borderId="2" xfId="1" applyFont="1" applyBorder="1" applyAlignment="1">
      <alignment horizontal="center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5" fillId="0" borderId="19" xfId="0" applyFont="1" applyBorder="1"/>
    <xf numFmtId="41" fontId="5" fillId="0" borderId="20" xfId="1" applyFont="1" applyBorder="1" applyAlignment="1">
      <alignment horizontal="center" vertical="center" wrapText="1"/>
    </xf>
    <xf numFmtId="10" fontId="5" fillId="0" borderId="2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/>
    </xf>
    <xf numFmtId="41" fontId="4" fillId="0" borderId="11" xfId="1" applyFont="1" applyBorder="1" applyAlignment="1">
      <alignment horizontal="justify" vertical="center" wrapText="1"/>
    </xf>
    <xf numFmtId="41" fontId="2" fillId="0" borderId="16" xfId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165" fontId="4" fillId="0" borderId="4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justify" vertical="center" wrapText="1"/>
    </xf>
    <xf numFmtId="165" fontId="5" fillId="0" borderId="6" xfId="0" applyNumberFormat="1" applyFont="1" applyBorder="1" applyAlignment="1">
      <alignment horizontal="right" vertical="center" wrapText="1"/>
    </xf>
    <xf numFmtId="165" fontId="4" fillId="0" borderId="0" xfId="0" applyNumberFormat="1" applyFont="1"/>
    <xf numFmtId="41" fontId="4" fillId="0" borderId="0" xfId="0" applyNumberFormat="1" applyFont="1"/>
    <xf numFmtId="9" fontId="4" fillId="0" borderId="0" xfId="0" applyNumberFormat="1" applyFont="1"/>
    <xf numFmtId="0" fontId="4" fillId="0" borderId="0" xfId="0" applyFont="1" applyBorder="1" applyAlignment="1">
      <alignment horizontal="justify" vertical="center" wrapText="1"/>
    </xf>
    <xf numFmtId="41" fontId="2" fillId="0" borderId="4" xfId="1" applyFont="1" applyFill="1" applyBorder="1" applyAlignment="1">
      <alignment horizontal="justify" vertical="center" wrapText="1"/>
    </xf>
    <xf numFmtId="0" fontId="4" fillId="0" borderId="0" xfId="0" applyFont="1" applyBorder="1"/>
    <xf numFmtId="0" fontId="5" fillId="0" borderId="0" xfId="0" applyFont="1" applyBorder="1" applyAlignment="1">
      <alignment horizontal="justify"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41" fontId="4" fillId="0" borderId="0" xfId="1" applyFont="1" applyBorder="1"/>
    <xf numFmtId="41" fontId="4" fillId="0" borderId="0" xfId="0" applyNumberFormat="1" applyFont="1" applyBorder="1"/>
    <xf numFmtId="10" fontId="4" fillId="0" borderId="0" xfId="2" applyNumberFormat="1" applyFont="1" applyBorder="1"/>
    <xf numFmtId="9" fontId="4" fillId="0" borderId="0" xfId="2" applyFont="1" applyBorder="1"/>
    <xf numFmtId="165" fontId="5" fillId="0" borderId="0" xfId="0" applyNumberFormat="1" applyFont="1" applyBorder="1" applyAlignment="1">
      <alignment horizontal="center" vertical="center" wrapText="1"/>
    </xf>
    <xf numFmtId="10" fontId="2" fillId="0" borderId="2" xfId="2" applyNumberFormat="1" applyFont="1" applyFill="1" applyBorder="1" applyAlignment="1">
      <alignment horizontal="center" vertical="center" wrapText="1"/>
    </xf>
    <xf numFmtId="10" fontId="2" fillId="0" borderId="4" xfId="2" applyNumberFormat="1" applyFont="1" applyFill="1" applyBorder="1" applyAlignment="1">
      <alignment horizontal="center" vertical="center" wrapText="1"/>
    </xf>
    <xf numFmtId="41" fontId="2" fillId="2" borderId="2" xfId="1" applyFont="1" applyFill="1" applyBorder="1" applyAlignment="1">
      <alignment horizontal="center" vertical="center" wrapText="1"/>
    </xf>
    <xf numFmtId="41" fontId="4" fillId="2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6" fontId="8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PUBLICO!$C$44</c:f>
              <c:strCache>
                <c:ptCount val="1"/>
                <c:pt idx="0">
                  <c:v>PRESUPUESTO TOTAL AÑO 2019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2"/>
              <c:layout>
                <c:manualLayout>
                  <c:x val="-4.5676990545702165E-2"/>
                  <c:y val="-3.814973199062297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AA-484A-A79C-795E26F82016}"/>
                </c:ext>
              </c:extLst>
            </c:dLbl>
            <c:spPr>
              <a:solidFill>
                <a:sysClr val="windowText" lastClr="000000">
                  <a:lumMod val="65000"/>
                  <a:lumOff val="35000"/>
                  <a:alpha val="75000"/>
                </a:sys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PUBLICO!$B$45:$B$47</c:f>
              <c:strCache>
                <c:ptCount val="3"/>
                <c:pt idx="0">
                  <c:v>INGRESOS </c:v>
                </c:pt>
                <c:pt idx="1">
                  <c:v>GASTOS</c:v>
                </c:pt>
                <c:pt idx="2">
                  <c:v>EXCEDENTES</c:v>
                </c:pt>
              </c:strCache>
            </c:strRef>
          </c:cat>
          <c:val>
            <c:numRef>
              <c:f>PUBLICO!$C$45:$C$47</c:f>
              <c:numCache>
                <c:formatCode>###,###,###,###</c:formatCode>
                <c:ptCount val="3"/>
                <c:pt idx="0">
                  <c:v>3019762424</c:v>
                </c:pt>
                <c:pt idx="1">
                  <c:v>2958827156</c:v>
                </c:pt>
                <c:pt idx="2">
                  <c:v>60935268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9-4D37-97EE-E8AC91055B32}"/>
            </c:ext>
          </c:extLst>
        </c:ser>
        <c:ser>
          <c:idx val="1"/>
          <c:order val="1"/>
          <c:tx>
            <c:strRef>
              <c:f>PUBLICO!$D$44</c:f>
              <c:strCache>
                <c:ptCount val="1"/>
                <c:pt idx="0">
                  <c:v>EJECUCIÓN ACUMULADA A DICIEMBRE 31 DE 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6.525284363671658E-3"/>
                  <c:y val="0.197249852002874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90-4A3E-9E6A-67E5EA8FB4D7}"/>
                </c:ext>
              </c:extLst>
            </c:dLbl>
            <c:dLbl>
              <c:idx val="1"/>
              <c:layout>
                <c:manualLayout>
                  <c:x val="6.9603033212498625E-2"/>
                  <c:y val="-1.7485091839762537E-1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AA-484A-A79C-795E26F82016}"/>
                </c:ext>
              </c:extLst>
            </c:dLbl>
            <c:dLbl>
              <c:idx val="2"/>
              <c:layout>
                <c:manualLayout>
                  <c:x val="2.8276232242577533E-2"/>
                  <c:y val="-2.28898391943737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AA-484A-A79C-795E26F82016}"/>
                </c:ext>
              </c:extLst>
            </c:dLbl>
            <c:spPr>
              <a:solidFill>
                <a:sysClr val="windowText" lastClr="000000">
                  <a:lumMod val="65000"/>
                  <a:lumOff val="35000"/>
                  <a:alpha val="75000"/>
                </a:sys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PUBLICO!$B$45:$B$47</c:f>
              <c:strCache>
                <c:ptCount val="3"/>
                <c:pt idx="0">
                  <c:v>INGRESOS </c:v>
                </c:pt>
                <c:pt idx="1">
                  <c:v>GASTOS</c:v>
                </c:pt>
                <c:pt idx="2">
                  <c:v>EXCEDENTES</c:v>
                </c:pt>
              </c:strCache>
            </c:strRef>
          </c:cat>
          <c:val>
            <c:numRef>
              <c:f>PUBLICO!$D$45:$D$47</c:f>
              <c:numCache>
                <c:formatCode>###,###,###,###</c:formatCode>
                <c:ptCount val="3"/>
                <c:pt idx="0">
                  <c:v>3074122912.5599999</c:v>
                </c:pt>
                <c:pt idx="1">
                  <c:v>2646838009.0299997</c:v>
                </c:pt>
                <c:pt idx="2">
                  <c:v>427284903.53000021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9-4D37-97EE-E8AC91055B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3723472"/>
        <c:axId val="223729048"/>
      </c:barChart>
      <c:catAx>
        <c:axId val="22372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3729048"/>
        <c:crosses val="autoZero"/>
        <c:auto val="1"/>
        <c:lblAlgn val="ctr"/>
        <c:lblOffset val="100"/>
        <c:noMultiLvlLbl val="0"/>
      </c:catAx>
      <c:valAx>
        <c:axId val="2237290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Valor</a:t>
                </a:r>
                <a:r>
                  <a:rPr lang="es-CO" baseline="0"/>
                  <a:t> en pesos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2.3926042666796373E-2"/>
              <c:y val="0.29445902346389136"/>
            </c:manualLayout>
          </c:layout>
          <c:overlay val="0"/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##,###,###,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3723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Presupuesto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PUBLICO!$B$5:$B$20</c:f>
              <c:strCache>
                <c:ptCount val="16"/>
                <c:pt idx="0">
                  <c:v>MATRICULAS</c:v>
                </c:pt>
                <c:pt idx="1">
                  <c:v>RENOVACIONES</c:v>
                </c:pt>
                <c:pt idx="2">
                  <c:v>INSCRIPCIONES</c:v>
                </c:pt>
                <c:pt idx="3">
                  <c:v>FORMULARIOS DE INSCRIPCION</c:v>
                </c:pt>
                <c:pt idx="4">
                  <c:v>CERTIFICADOS</c:v>
                </c:pt>
                <c:pt idx="5">
                  <c:v>EXPEDICION DE COPIAS</c:v>
                </c:pt>
                <c:pt idx="6">
                  <c:v>DEL REGISTRO DE PROPONENTES</c:v>
                </c:pt>
                <c:pt idx="7">
                  <c:v>DEL REGISTRO DE LAS ESAL</c:v>
                </c:pt>
                <c:pt idx="8">
                  <c:v>CONCILIACION Y ARBITRAJE</c:v>
                </c:pt>
                <c:pt idx="9">
                  <c:v>VENTA DE PUBLICIDAD </c:v>
                </c:pt>
                <c:pt idx="10">
                  <c:v>VENTA DE INFORMACION COMERCIAL </c:v>
                </c:pt>
                <c:pt idx="11">
                  <c:v>DEVOLUCIONES EN VENTAS</c:v>
                </c:pt>
                <c:pt idx="12">
                  <c:v>FINANCIEROS</c:v>
                </c:pt>
                <c:pt idx="13">
                  <c:v>DIVIDENDOS Y PARTICIPACIONES</c:v>
                </c:pt>
                <c:pt idx="14">
                  <c:v>RECUPERACIONES</c:v>
                </c:pt>
                <c:pt idx="15">
                  <c:v>DIVERSOS</c:v>
                </c:pt>
              </c:strCache>
            </c:strRef>
          </c:cat>
          <c:val>
            <c:numRef>
              <c:f>PUBLICO!$C$5:$C$20</c:f>
              <c:numCache>
                <c:formatCode>_(* #,##0_);_(* \(#,##0\);_(* "-"_);_(@_)</c:formatCode>
                <c:ptCount val="16"/>
                <c:pt idx="0">
                  <c:v>240164677</c:v>
                </c:pt>
                <c:pt idx="1">
                  <c:v>2131458150</c:v>
                </c:pt>
                <c:pt idx="2">
                  <c:v>71367230</c:v>
                </c:pt>
                <c:pt idx="3">
                  <c:v>72360682</c:v>
                </c:pt>
                <c:pt idx="4">
                  <c:v>110087285</c:v>
                </c:pt>
                <c:pt idx="5">
                  <c:v>10305</c:v>
                </c:pt>
                <c:pt idx="6">
                  <c:v>99683832</c:v>
                </c:pt>
                <c:pt idx="7">
                  <c:v>228131267</c:v>
                </c:pt>
                <c:pt idx="8">
                  <c:v>12999996</c:v>
                </c:pt>
                <c:pt idx="9">
                  <c:v>0</c:v>
                </c:pt>
                <c:pt idx="10">
                  <c:v>18000000</c:v>
                </c:pt>
                <c:pt idx="11">
                  <c:v>0</c:v>
                </c:pt>
                <c:pt idx="12">
                  <c:v>26331000</c:v>
                </c:pt>
                <c:pt idx="13">
                  <c:v>4168000</c:v>
                </c:pt>
                <c:pt idx="14">
                  <c:v>0</c:v>
                </c:pt>
                <c:pt idx="15">
                  <c:v>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C-4163-834E-1E79E0599C26}"/>
            </c:ext>
          </c:extLst>
        </c:ser>
        <c:ser>
          <c:idx val="1"/>
          <c:order val="1"/>
          <c:tx>
            <c:v>Ejecución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PUBLICO!$B$5:$B$20</c:f>
              <c:strCache>
                <c:ptCount val="16"/>
                <c:pt idx="0">
                  <c:v>MATRICULAS</c:v>
                </c:pt>
                <c:pt idx="1">
                  <c:v>RENOVACIONES</c:v>
                </c:pt>
                <c:pt idx="2">
                  <c:v>INSCRIPCIONES</c:v>
                </c:pt>
                <c:pt idx="3">
                  <c:v>FORMULARIOS DE INSCRIPCION</c:v>
                </c:pt>
                <c:pt idx="4">
                  <c:v>CERTIFICADOS</c:v>
                </c:pt>
                <c:pt idx="5">
                  <c:v>EXPEDICION DE COPIAS</c:v>
                </c:pt>
                <c:pt idx="6">
                  <c:v>DEL REGISTRO DE PROPONENTES</c:v>
                </c:pt>
                <c:pt idx="7">
                  <c:v>DEL REGISTRO DE LAS ESAL</c:v>
                </c:pt>
                <c:pt idx="8">
                  <c:v>CONCILIACION Y ARBITRAJE</c:v>
                </c:pt>
                <c:pt idx="9">
                  <c:v>VENTA DE PUBLICIDAD </c:v>
                </c:pt>
                <c:pt idx="10">
                  <c:v>VENTA DE INFORMACION COMERCIAL </c:v>
                </c:pt>
                <c:pt idx="11">
                  <c:v>DEVOLUCIONES EN VENTAS</c:v>
                </c:pt>
                <c:pt idx="12">
                  <c:v>FINANCIEROS</c:v>
                </c:pt>
                <c:pt idx="13">
                  <c:v>DIVIDENDOS Y PARTICIPACIONES</c:v>
                </c:pt>
                <c:pt idx="14">
                  <c:v>RECUPERACIONES</c:v>
                </c:pt>
                <c:pt idx="15">
                  <c:v>DIVERSOS</c:v>
                </c:pt>
              </c:strCache>
            </c:strRef>
          </c:cat>
          <c:val>
            <c:numRef>
              <c:f>PUBLICO!$D$5:$D$20</c:f>
              <c:numCache>
                <c:formatCode>_(* #,##0_);_(* \(#,##0\);_(* "-"_);_(@_)</c:formatCode>
                <c:ptCount val="16"/>
                <c:pt idx="0">
                  <c:v>252835000</c:v>
                </c:pt>
                <c:pt idx="1">
                  <c:v>2145856070</c:v>
                </c:pt>
                <c:pt idx="2">
                  <c:v>80639600</c:v>
                </c:pt>
                <c:pt idx="3">
                  <c:v>69136100</c:v>
                </c:pt>
                <c:pt idx="4">
                  <c:v>113996100</c:v>
                </c:pt>
                <c:pt idx="5">
                  <c:v>13200</c:v>
                </c:pt>
                <c:pt idx="6">
                  <c:v>86474000</c:v>
                </c:pt>
                <c:pt idx="7">
                  <c:v>214387400</c:v>
                </c:pt>
                <c:pt idx="8">
                  <c:v>7498126</c:v>
                </c:pt>
                <c:pt idx="9">
                  <c:v>5705883</c:v>
                </c:pt>
                <c:pt idx="10">
                  <c:v>19869741</c:v>
                </c:pt>
                <c:pt idx="11">
                  <c:v>-645000</c:v>
                </c:pt>
                <c:pt idx="12">
                  <c:v>69974984.560000002</c:v>
                </c:pt>
                <c:pt idx="13">
                  <c:v>3952502</c:v>
                </c:pt>
                <c:pt idx="14">
                  <c:v>996092</c:v>
                </c:pt>
                <c:pt idx="15">
                  <c:v>3433114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C-4163-834E-1E79E0599C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52005024"/>
        <c:axId val="652005352"/>
      </c:barChart>
      <c:catAx>
        <c:axId val="65200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52005352"/>
        <c:crosses val="autoZero"/>
        <c:auto val="1"/>
        <c:lblAlgn val="ctr"/>
        <c:lblOffset val="100"/>
        <c:noMultiLvlLbl val="0"/>
      </c:catAx>
      <c:valAx>
        <c:axId val="652005352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65200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Presupuesto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PUBLICO!$B$26:$B$40</c:f>
              <c:strCache>
                <c:ptCount val="15"/>
                <c:pt idx="0">
                  <c:v>GASTOS DE PERSONAL</c:v>
                </c:pt>
                <c:pt idx="1">
                  <c:v>HONORARIOS</c:v>
                </c:pt>
                <c:pt idx="2">
                  <c:v>IMPUESTOS</c:v>
                </c:pt>
                <c:pt idx="3">
                  <c:v>ARRENDAMIENTOS</c:v>
                </c:pt>
                <c:pt idx="4">
                  <c:v>CONTRIBUCIONES Y AFILIACIONES</c:v>
                </c:pt>
                <c:pt idx="5">
                  <c:v>SEGUROS</c:v>
                </c:pt>
                <c:pt idx="6">
                  <c:v>SERVICIOS</c:v>
                </c:pt>
                <c:pt idx="7">
                  <c:v>GASTOS LEGALES</c:v>
                </c:pt>
                <c:pt idx="8">
                  <c:v>MANTENIMIENTO Y REPARACIONES</c:v>
                </c:pt>
                <c:pt idx="9">
                  <c:v>GASTOS DE VIAJE</c:v>
                </c:pt>
                <c:pt idx="10">
                  <c:v>DEPRECIACIONES</c:v>
                </c:pt>
                <c:pt idx="11">
                  <c:v>AMORTIZACIONES</c:v>
                </c:pt>
                <c:pt idx="12">
                  <c:v>DIVERSOS</c:v>
                </c:pt>
                <c:pt idx="13">
                  <c:v>FINANCIEROS</c:v>
                </c:pt>
                <c:pt idx="14">
                  <c:v>GASTOS EXTRAORDINARIOS</c:v>
                </c:pt>
              </c:strCache>
            </c:strRef>
          </c:cat>
          <c:val>
            <c:numRef>
              <c:f>PUBLICO!$C$26:$C$40</c:f>
              <c:numCache>
                <c:formatCode>_(* #,##0_);_(* \(#,##0\);_(* "-"_);_(@_)</c:formatCode>
                <c:ptCount val="15"/>
                <c:pt idx="0">
                  <c:v>1542488402</c:v>
                </c:pt>
                <c:pt idx="1">
                  <c:v>161041540</c:v>
                </c:pt>
                <c:pt idx="2">
                  <c:v>95698000</c:v>
                </c:pt>
                <c:pt idx="3">
                  <c:v>128027000</c:v>
                </c:pt>
                <c:pt idx="4">
                  <c:v>165948185</c:v>
                </c:pt>
                <c:pt idx="5">
                  <c:v>16071600</c:v>
                </c:pt>
                <c:pt idx="6">
                  <c:v>327671035</c:v>
                </c:pt>
                <c:pt idx="7">
                  <c:v>30000</c:v>
                </c:pt>
                <c:pt idx="8">
                  <c:v>68621500</c:v>
                </c:pt>
                <c:pt idx="9">
                  <c:v>167803130</c:v>
                </c:pt>
                <c:pt idx="10">
                  <c:v>105146126</c:v>
                </c:pt>
                <c:pt idx="11">
                  <c:v>11133856</c:v>
                </c:pt>
                <c:pt idx="12">
                  <c:v>144130782</c:v>
                </c:pt>
                <c:pt idx="13">
                  <c:v>24776000</c:v>
                </c:pt>
                <c:pt idx="14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8-4F9D-B222-DF6E8F61F68E}"/>
            </c:ext>
          </c:extLst>
        </c:ser>
        <c:ser>
          <c:idx val="1"/>
          <c:order val="1"/>
          <c:tx>
            <c:v>Ejecución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PUBLICO!$B$26:$B$40</c:f>
              <c:strCache>
                <c:ptCount val="15"/>
                <c:pt idx="0">
                  <c:v>GASTOS DE PERSONAL</c:v>
                </c:pt>
                <c:pt idx="1">
                  <c:v>HONORARIOS</c:v>
                </c:pt>
                <c:pt idx="2">
                  <c:v>IMPUESTOS</c:v>
                </c:pt>
                <c:pt idx="3">
                  <c:v>ARRENDAMIENTOS</c:v>
                </c:pt>
                <c:pt idx="4">
                  <c:v>CONTRIBUCIONES Y AFILIACIONES</c:v>
                </c:pt>
                <c:pt idx="5">
                  <c:v>SEGUROS</c:v>
                </c:pt>
                <c:pt idx="6">
                  <c:v>SERVICIOS</c:v>
                </c:pt>
                <c:pt idx="7">
                  <c:v>GASTOS LEGALES</c:v>
                </c:pt>
                <c:pt idx="8">
                  <c:v>MANTENIMIENTO Y REPARACIONES</c:v>
                </c:pt>
                <c:pt idx="9">
                  <c:v>GASTOS DE VIAJE</c:v>
                </c:pt>
                <c:pt idx="10">
                  <c:v>DEPRECIACIONES</c:v>
                </c:pt>
                <c:pt idx="11">
                  <c:v>AMORTIZACIONES</c:v>
                </c:pt>
                <c:pt idx="12">
                  <c:v>DIVERSOS</c:v>
                </c:pt>
                <c:pt idx="13">
                  <c:v>FINANCIEROS</c:v>
                </c:pt>
                <c:pt idx="14">
                  <c:v>GASTOS EXTRAORDINARIOS</c:v>
                </c:pt>
              </c:strCache>
            </c:strRef>
          </c:cat>
          <c:val>
            <c:numRef>
              <c:f>PUBLICO!$D$26:$D$40</c:f>
              <c:numCache>
                <c:formatCode>_(* #,##0_);_(* \(#,##0\);_(* "-"_);_(@_)</c:formatCode>
                <c:ptCount val="15"/>
                <c:pt idx="0">
                  <c:v>1325769016</c:v>
                </c:pt>
                <c:pt idx="1">
                  <c:v>141898664</c:v>
                </c:pt>
                <c:pt idx="2">
                  <c:v>98798637.280000001</c:v>
                </c:pt>
                <c:pt idx="3">
                  <c:v>113712484</c:v>
                </c:pt>
                <c:pt idx="4">
                  <c:v>153160807</c:v>
                </c:pt>
                <c:pt idx="5">
                  <c:v>15205163</c:v>
                </c:pt>
                <c:pt idx="6">
                  <c:v>307159016</c:v>
                </c:pt>
                <c:pt idx="7">
                  <c:v>0</c:v>
                </c:pt>
                <c:pt idx="8">
                  <c:v>65285718</c:v>
                </c:pt>
                <c:pt idx="9">
                  <c:v>104516205</c:v>
                </c:pt>
                <c:pt idx="10">
                  <c:v>103607773.95999999</c:v>
                </c:pt>
                <c:pt idx="11">
                  <c:v>11458097</c:v>
                </c:pt>
                <c:pt idx="12">
                  <c:v>150775831</c:v>
                </c:pt>
                <c:pt idx="13">
                  <c:v>25272395.789999999</c:v>
                </c:pt>
                <c:pt idx="14">
                  <c:v>30218201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8-4F9D-B222-DF6E8F61F6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43520008"/>
        <c:axId val="643521648"/>
      </c:barChart>
      <c:catAx>
        <c:axId val="643520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3521648"/>
        <c:crosses val="autoZero"/>
        <c:auto val="1"/>
        <c:lblAlgn val="ctr"/>
        <c:lblOffset val="100"/>
        <c:noMultiLvlLbl val="0"/>
      </c:catAx>
      <c:valAx>
        <c:axId val="643521648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643520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PRIVADO!$C$44</c:f>
              <c:strCache>
                <c:ptCount val="1"/>
                <c:pt idx="0">
                  <c:v>PRESUPUESTO TOTAL AÑO 2019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3.4843199201953584E-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9A-45F3-9FC7-B40B5B87286B}"/>
                </c:ext>
              </c:extLst>
            </c:dLbl>
            <c:spPr>
              <a:solidFill>
                <a:sysClr val="windowText" lastClr="000000">
                  <a:lumMod val="65000"/>
                  <a:lumOff val="35000"/>
                  <a:alpha val="75000"/>
                </a:sys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PRIVADO!$B$45:$B$47</c:f>
              <c:strCache>
                <c:ptCount val="3"/>
                <c:pt idx="0">
                  <c:v>INGRESOS </c:v>
                </c:pt>
                <c:pt idx="1">
                  <c:v>GASTOS</c:v>
                </c:pt>
                <c:pt idx="2">
                  <c:v>EXCEDENTES</c:v>
                </c:pt>
              </c:strCache>
            </c:strRef>
          </c:cat>
          <c:val>
            <c:numRef>
              <c:f>PRIVADO!$C$45:$C$47</c:f>
              <c:numCache>
                <c:formatCode>###,###,###,###</c:formatCode>
                <c:ptCount val="3"/>
                <c:pt idx="0">
                  <c:v>406684514</c:v>
                </c:pt>
                <c:pt idx="1">
                  <c:v>383410845</c:v>
                </c:pt>
                <c:pt idx="2">
                  <c:v>23273669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A-45F3-9FC7-B40B5B87286B}"/>
            </c:ext>
          </c:extLst>
        </c:ser>
        <c:ser>
          <c:idx val="1"/>
          <c:order val="1"/>
          <c:tx>
            <c:strRef>
              <c:f>PRIVADO!$D$44</c:f>
              <c:strCache>
                <c:ptCount val="1"/>
                <c:pt idx="0">
                  <c:v>EJECUCIÓN ACUMULADA A DICIEMBRE 31 DE 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solidFill>
                <a:sysClr val="windowText" lastClr="000000">
                  <a:lumMod val="65000"/>
                  <a:lumOff val="35000"/>
                  <a:alpha val="75000"/>
                </a:sys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PRIVADO!$B$45:$B$47</c:f>
              <c:strCache>
                <c:ptCount val="3"/>
                <c:pt idx="0">
                  <c:v>INGRESOS </c:v>
                </c:pt>
                <c:pt idx="1">
                  <c:v>GASTOS</c:v>
                </c:pt>
                <c:pt idx="2">
                  <c:v>EXCEDENTES</c:v>
                </c:pt>
              </c:strCache>
            </c:strRef>
          </c:cat>
          <c:val>
            <c:numRef>
              <c:f>PRIVADO!$D$45:$D$47</c:f>
              <c:numCache>
                <c:formatCode>###,###,###,###</c:formatCode>
                <c:ptCount val="3"/>
                <c:pt idx="0">
                  <c:v>438542802.51999998</c:v>
                </c:pt>
                <c:pt idx="1">
                  <c:v>312722933.81</c:v>
                </c:pt>
                <c:pt idx="2">
                  <c:v>125819868.70999998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9A-45F3-9FC7-B40B5B872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59505600"/>
        <c:axId val="159511176"/>
        <c:axId val="0"/>
      </c:bar3DChart>
      <c:catAx>
        <c:axId val="15950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511176"/>
        <c:crosses val="autoZero"/>
        <c:auto val="1"/>
        <c:lblAlgn val="ctr"/>
        <c:lblOffset val="100"/>
        <c:noMultiLvlLbl val="0"/>
      </c:catAx>
      <c:valAx>
        <c:axId val="159511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,###,###,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5056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PRIVADO!$C$55</c:f>
              <c:strCache>
                <c:ptCount val="1"/>
                <c:pt idx="0">
                  <c:v>PRESUPUESTO TOTAL AÑO 2019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PRIVADO!$B$56:$B$58</c:f>
              <c:strCache>
                <c:ptCount val="3"/>
                <c:pt idx="0">
                  <c:v>INGRESOS </c:v>
                </c:pt>
                <c:pt idx="1">
                  <c:v>GASTOS</c:v>
                </c:pt>
                <c:pt idx="2">
                  <c:v>EXCEDENTES</c:v>
                </c:pt>
              </c:strCache>
            </c:strRef>
          </c:cat>
          <c:val>
            <c:numRef>
              <c:f>PRIVADO!$C$56:$C$58</c:f>
              <c:numCache>
                <c:formatCode>###,###,###,###</c:formatCode>
                <c:ptCount val="3"/>
                <c:pt idx="0">
                  <c:v>3426446938</c:v>
                </c:pt>
                <c:pt idx="1">
                  <c:v>3342238001</c:v>
                </c:pt>
                <c:pt idx="2">
                  <c:v>84208937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0-4F41-8702-03BEEC1C5A43}"/>
            </c:ext>
          </c:extLst>
        </c:ser>
        <c:ser>
          <c:idx val="1"/>
          <c:order val="1"/>
          <c:tx>
            <c:strRef>
              <c:f>PRIVADO!$D$55</c:f>
              <c:strCache>
                <c:ptCount val="1"/>
                <c:pt idx="0">
                  <c:v>EJECUCIÓN ACUMULADA A DICIEMBRE 31 DE 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PRIVADO!$B$56:$B$58</c:f>
              <c:strCache>
                <c:ptCount val="3"/>
                <c:pt idx="0">
                  <c:v>INGRESOS </c:v>
                </c:pt>
                <c:pt idx="1">
                  <c:v>GASTOS</c:v>
                </c:pt>
                <c:pt idx="2">
                  <c:v>EXCEDENTES</c:v>
                </c:pt>
              </c:strCache>
            </c:strRef>
          </c:cat>
          <c:val>
            <c:numRef>
              <c:f>PRIVADO!$D$56:$D$58</c:f>
              <c:numCache>
                <c:formatCode>###,###,###,###</c:formatCode>
                <c:ptCount val="3"/>
                <c:pt idx="0">
                  <c:v>3512665715.0799999</c:v>
                </c:pt>
                <c:pt idx="1">
                  <c:v>2959560942.8399997</c:v>
                </c:pt>
                <c:pt idx="2">
                  <c:v>553104772.24000025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10-4F41-8702-03BEEC1C5A4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610400312"/>
        <c:axId val="610400640"/>
      </c:barChart>
      <c:valAx>
        <c:axId val="610400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##,###,###,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0400312"/>
        <c:crosses val="autoZero"/>
        <c:crossBetween val="between"/>
      </c:valAx>
      <c:catAx>
        <c:axId val="610400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040064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Presupuesto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PRIVADO!$B$5:$B$20</c:f>
              <c:strCache>
                <c:ptCount val="16"/>
                <c:pt idx="0">
                  <c:v>AFILIACIONES</c:v>
                </c:pt>
                <c:pt idx="1">
                  <c:v>CAPACITACION</c:v>
                </c:pt>
                <c:pt idx="2">
                  <c:v>DEPOSITO ESTAD.FINANCI.-PRIVAD</c:v>
                </c:pt>
                <c:pt idx="3">
                  <c:v>COPIAS Y FOTOCOPIAS-PRIVADO</c:v>
                </c:pt>
                <c:pt idx="4">
                  <c:v>VENTA DE PUBLICDIAD</c:v>
                </c:pt>
                <c:pt idx="5">
                  <c:v>VENTA LIBRO DE ACCIONISTAS Y ACTAS ASAMBLEA</c:v>
                </c:pt>
                <c:pt idx="6">
                  <c:v>FINANCIEROS</c:v>
                </c:pt>
                <c:pt idx="7">
                  <c:v>DIVIDENDOS Y PARTICIPACIONES</c:v>
                </c:pt>
                <c:pt idx="8">
                  <c:v>ARRENDAMIENTO LOCALES</c:v>
                </c:pt>
                <c:pt idx="9">
                  <c:v>ARRENDAMIENTO AUDITORIOS</c:v>
                </c:pt>
                <c:pt idx="10">
                  <c:v>ARRENDAMIENTO ESPACIO PUBLICITARIO</c:v>
                </c:pt>
                <c:pt idx="11">
                  <c:v>ALQUILER EQUIPOS</c:v>
                </c:pt>
                <c:pt idx="12">
                  <c:v>SERVICIOS DE CAFETERIA</c:v>
                </c:pt>
                <c:pt idx="13">
                  <c:v>RECUPERACIONES</c:v>
                </c:pt>
                <c:pt idx="14">
                  <c:v>RECONOCIMIENTO VALOR RAZONABLE</c:v>
                </c:pt>
                <c:pt idx="15">
                  <c:v>DIVERSOS</c:v>
                </c:pt>
              </c:strCache>
            </c:strRef>
          </c:cat>
          <c:val>
            <c:numRef>
              <c:f>PRIVADO!$C$5:$C$20</c:f>
              <c:numCache>
                <c:formatCode>_(* #,##0_);_(* \(#,##0\);_(* "-"_);_(@_)</c:formatCode>
                <c:ptCount val="16"/>
                <c:pt idx="0">
                  <c:v>69035000</c:v>
                </c:pt>
                <c:pt idx="1">
                  <c:v>66000000</c:v>
                </c:pt>
                <c:pt idx="2">
                  <c:v>19500000</c:v>
                </c:pt>
                <c:pt idx="3">
                  <c:v>2824136</c:v>
                </c:pt>
                <c:pt idx="4">
                  <c:v>0</c:v>
                </c:pt>
                <c:pt idx="5">
                  <c:v>3349388</c:v>
                </c:pt>
                <c:pt idx="6">
                  <c:v>275990</c:v>
                </c:pt>
                <c:pt idx="7">
                  <c:v>1000000</c:v>
                </c:pt>
                <c:pt idx="8">
                  <c:v>98100000</c:v>
                </c:pt>
                <c:pt idx="9">
                  <c:v>97000000</c:v>
                </c:pt>
                <c:pt idx="10">
                  <c:v>19000000</c:v>
                </c:pt>
                <c:pt idx="11">
                  <c:v>0</c:v>
                </c:pt>
                <c:pt idx="12">
                  <c:v>24600000</c:v>
                </c:pt>
                <c:pt idx="13">
                  <c:v>0</c:v>
                </c:pt>
                <c:pt idx="15">
                  <c:v>6000000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E-429B-81A6-4A8A0F5A8024}"/>
            </c:ext>
          </c:extLst>
        </c:ser>
        <c:ser>
          <c:idx val="1"/>
          <c:order val="1"/>
          <c:tx>
            <c:v>Ejecución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PRIVADO!$B$5:$B$20</c:f>
              <c:strCache>
                <c:ptCount val="16"/>
                <c:pt idx="0">
                  <c:v>AFILIACIONES</c:v>
                </c:pt>
                <c:pt idx="1">
                  <c:v>CAPACITACION</c:v>
                </c:pt>
                <c:pt idx="2">
                  <c:v>DEPOSITO ESTAD.FINANCI.-PRIVAD</c:v>
                </c:pt>
                <c:pt idx="3">
                  <c:v>COPIAS Y FOTOCOPIAS-PRIVADO</c:v>
                </c:pt>
                <c:pt idx="4">
                  <c:v>VENTA DE PUBLICDIAD</c:v>
                </c:pt>
                <c:pt idx="5">
                  <c:v>VENTA LIBRO DE ACCIONISTAS Y ACTAS ASAMBLEA</c:v>
                </c:pt>
                <c:pt idx="6">
                  <c:v>FINANCIEROS</c:v>
                </c:pt>
                <c:pt idx="7">
                  <c:v>DIVIDENDOS Y PARTICIPACIONES</c:v>
                </c:pt>
                <c:pt idx="8">
                  <c:v>ARRENDAMIENTO LOCALES</c:v>
                </c:pt>
                <c:pt idx="9">
                  <c:v>ARRENDAMIENTO AUDITORIOS</c:v>
                </c:pt>
                <c:pt idx="10">
                  <c:v>ARRENDAMIENTO ESPACIO PUBLICITARIO</c:v>
                </c:pt>
                <c:pt idx="11">
                  <c:v>ALQUILER EQUIPOS</c:v>
                </c:pt>
                <c:pt idx="12">
                  <c:v>SERVICIOS DE CAFETERIA</c:v>
                </c:pt>
                <c:pt idx="13">
                  <c:v>RECUPERACIONES</c:v>
                </c:pt>
                <c:pt idx="14">
                  <c:v>RECONOCIMIENTO VALOR RAZONABLE</c:v>
                </c:pt>
                <c:pt idx="15">
                  <c:v>DIVERSOS</c:v>
                </c:pt>
              </c:strCache>
            </c:strRef>
          </c:cat>
          <c:val>
            <c:numRef>
              <c:f>PRIVADO!$D$5:$D$20</c:f>
              <c:numCache>
                <c:formatCode>_(* #,##0_);_(* \(#,##0\);_(* "-"_);_(@_)</c:formatCode>
                <c:ptCount val="16"/>
                <c:pt idx="0">
                  <c:v>70084467</c:v>
                </c:pt>
                <c:pt idx="1">
                  <c:v>52677313</c:v>
                </c:pt>
                <c:pt idx="2">
                  <c:v>25219196</c:v>
                </c:pt>
                <c:pt idx="3">
                  <c:v>2398284</c:v>
                </c:pt>
                <c:pt idx="4">
                  <c:v>6386561</c:v>
                </c:pt>
                <c:pt idx="5">
                  <c:v>4987257</c:v>
                </c:pt>
                <c:pt idx="6">
                  <c:v>127443.79</c:v>
                </c:pt>
                <c:pt idx="7">
                  <c:v>604460.19999999995</c:v>
                </c:pt>
                <c:pt idx="8">
                  <c:v>97723417</c:v>
                </c:pt>
                <c:pt idx="9">
                  <c:v>84152693</c:v>
                </c:pt>
                <c:pt idx="10">
                  <c:v>16369754</c:v>
                </c:pt>
                <c:pt idx="11">
                  <c:v>1310925</c:v>
                </c:pt>
                <c:pt idx="12">
                  <c:v>44517215</c:v>
                </c:pt>
                <c:pt idx="13">
                  <c:v>4311949</c:v>
                </c:pt>
                <c:pt idx="14">
                  <c:v>24480486.879999999</c:v>
                </c:pt>
                <c:pt idx="15">
                  <c:v>3191380.65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EE-429B-81A6-4A8A0F5A80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25978240"/>
        <c:axId val="625991032"/>
      </c:barChart>
      <c:catAx>
        <c:axId val="625978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5991032"/>
        <c:crosses val="autoZero"/>
        <c:auto val="1"/>
        <c:lblAlgn val="ctr"/>
        <c:lblOffset val="100"/>
        <c:noMultiLvlLbl val="0"/>
      </c:catAx>
      <c:valAx>
        <c:axId val="625991032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62597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Presupuesto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PRIVADO!$B$26:$B$40</c:f>
              <c:strCache>
                <c:ptCount val="15"/>
                <c:pt idx="0">
                  <c:v>GASTOS DE PERSONAL</c:v>
                </c:pt>
                <c:pt idx="1">
                  <c:v>HONORARIOS</c:v>
                </c:pt>
                <c:pt idx="2">
                  <c:v>IMPUESTOS</c:v>
                </c:pt>
                <c:pt idx="3">
                  <c:v>ARRENDAMIENTOS</c:v>
                </c:pt>
                <c:pt idx="4">
                  <c:v>CONTRIBUCIONES Y AFILIACIONES</c:v>
                </c:pt>
                <c:pt idx="5">
                  <c:v>SEGUROS</c:v>
                </c:pt>
                <c:pt idx="6">
                  <c:v>SERVICIOS</c:v>
                </c:pt>
                <c:pt idx="7">
                  <c:v>MANTENIMIENTO Y REPARACIONES</c:v>
                </c:pt>
                <c:pt idx="8">
                  <c:v>GASTOS DE VIAJE</c:v>
                </c:pt>
                <c:pt idx="9">
                  <c:v>DEPRECIACIONES</c:v>
                </c:pt>
                <c:pt idx="10">
                  <c:v>AMORTIZACIONES</c:v>
                </c:pt>
                <c:pt idx="11">
                  <c:v>DIVERSOS</c:v>
                </c:pt>
                <c:pt idx="12">
                  <c:v>DETERIORO DE CARTERA</c:v>
                </c:pt>
                <c:pt idx="13">
                  <c:v>FINANCIEROS</c:v>
                </c:pt>
                <c:pt idx="14">
                  <c:v>GASTOS EXTRAORDINARIOS</c:v>
                </c:pt>
              </c:strCache>
            </c:strRef>
          </c:cat>
          <c:val>
            <c:numRef>
              <c:f>PRIVADO!$C$26:$C$40</c:f>
              <c:numCache>
                <c:formatCode>_(* #,##0_);_(* \(#,##0\);_(* "-"_);_(@_)</c:formatCode>
                <c:ptCount val="15"/>
                <c:pt idx="0">
                  <c:v>91655000</c:v>
                </c:pt>
                <c:pt idx="1">
                  <c:v>31152500</c:v>
                </c:pt>
                <c:pt idx="2">
                  <c:v>14092000</c:v>
                </c:pt>
                <c:pt idx="3">
                  <c:v>7726200</c:v>
                </c:pt>
                <c:pt idx="4">
                  <c:v>15018845</c:v>
                </c:pt>
                <c:pt idx="5">
                  <c:v>3212000</c:v>
                </c:pt>
                <c:pt idx="6">
                  <c:v>28550600</c:v>
                </c:pt>
                <c:pt idx="7">
                  <c:v>8316000</c:v>
                </c:pt>
                <c:pt idx="8">
                  <c:v>16243800</c:v>
                </c:pt>
                <c:pt idx="9">
                  <c:v>65515800</c:v>
                </c:pt>
                <c:pt idx="10">
                  <c:v>2232000</c:v>
                </c:pt>
                <c:pt idx="11">
                  <c:v>91696100</c:v>
                </c:pt>
                <c:pt idx="13">
                  <c:v>7856000</c:v>
                </c:pt>
                <c:pt idx="14">
                  <c:v>144000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5-4F87-8B72-61F9710A1E6C}"/>
            </c:ext>
          </c:extLst>
        </c:ser>
        <c:ser>
          <c:idx val="1"/>
          <c:order val="1"/>
          <c:tx>
            <c:v>Ejecución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PRIVADO!$B$26:$B$40</c:f>
              <c:strCache>
                <c:ptCount val="15"/>
                <c:pt idx="0">
                  <c:v>GASTOS DE PERSONAL</c:v>
                </c:pt>
                <c:pt idx="1">
                  <c:v>HONORARIOS</c:v>
                </c:pt>
                <c:pt idx="2">
                  <c:v>IMPUESTOS</c:v>
                </c:pt>
                <c:pt idx="3">
                  <c:v>ARRENDAMIENTOS</c:v>
                </c:pt>
                <c:pt idx="4">
                  <c:v>CONTRIBUCIONES Y AFILIACIONES</c:v>
                </c:pt>
                <c:pt idx="5">
                  <c:v>SEGUROS</c:v>
                </c:pt>
                <c:pt idx="6">
                  <c:v>SERVICIOS</c:v>
                </c:pt>
                <c:pt idx="7">
                  <c:v>MANTENIMIENTO Y REPARACIONES</c:v>
                </c:pt>
                <c:pt idx="8">
                  <c:v>GASTOS DE VIAJE</c:v>
                </c:pt>
                <c:pt idx="9">
                  <c:v>DEPRECIACIONES</c:v>
                </c:pt>
                <c:pt idx="10">
                  <c:v>AMORTIZACIONES</c:v>
                </c:pt>
                <c:pt idx="11">
                  <c:v>DIVERSOS</c:v>
                </c:pt>
                <c:pt idx="12">
                  <c:v>DETERIORO DE CARTERA</c:v>
                </c:pt>
                <c:pt idx="13">
                  <c:v>FINANCIEROS</c:v>
                </c:pt>
                <c:pt idx="14">
                  <c:v>GASTOS EXTRAORDINARIOS</c:v>
                </c:pt>
              </c:strCache>
            </c:strRef>
          </c:cat>
          <c:val>
            <c:numRef>
              <c:f>PRIVADO!$D$26:$D$40</c:f>
              <c:numCache>
                <c:formatCode>_(* #,##0_);_(* \(#,##0\);_(* "-"_);_(@_)</c:formatCode>
                <c:ptCount val="15"/>
                <c:pt idx="0">
                  <c:v>74675126</c:v>
                </c:pt>
                <c:pt idx="1">
                  <c:v>25472200</c:v>
                </c:pt>
                <c:pt idx="2">
                  <c:v>8800855.7400000002</c:v>
                </c:pt>
                <c:pt idx="3">
                  <c:v>6438973</c:v>
                </c:pt>
                <c:pt idx="4">
                  <c:v>14551014</c:v>
                </c:pt>
                <c:pt idx="5">
                  <c:v>3195645</c:v>
                </c:pt>
                <c:pt idx="6">
                  <c:v>20631963</c:v>
                </c:pt>
                <c:pt idx="7">
                  <c:v>6675283</c:v>
                </c:pt>
                <c:pt idx="8">
                  <c:v>7719446</c:v>
                </c:pt>
                <c:pt idx="9">
                  <c:v>41955524.460000001</c:v>
                </c:pt>
                <c:pt idx="10">
                  <c:v>0</c:v>
                </c:pt>
                <c:pt idx="11">
                  <c:v>87922976.400000006</c:v>
                </c:pt>
                <c:pt idx="12">
                  <c:v>7780000</c:v>
                </c:pt>
                <c:pt idx="13">
                  <c:v>6804424.21</c:v>
                </c:pt>
                <c:pt idx="14">
                  <c:v>99503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65-4F87-8B72-61F9710A1E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51275208"/>
        <c:axId val="651275864"/>
      </c:barChart>
      <c:catAx>
        <c:axId val="651275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51275864"/>
        <c:crosses val="autoZero"/>
        <c:auto val="1"/>
        <c:lblAlgn val="ctr"/>
        <c:lblOffset val="100"/>
        <c:noMultiLvlLbl val="0"/>
      </c:catAx>
      <c:valAx>
        <c:axId val="651275864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651275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314324</xdr:colOff>
      <xdr:row>43</xdr:row>
      <xdr:rowOff>280987</xdr:rowOff>
    </xdr:from>
    <xdr:to>
      <xdr:col>16</xdr:col>
      <xdr:colOff>323850</xdr:colOff>
      <xdr:row>61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BB36001-EE6E-4134-8704-378220B018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438148</xdr:colOff>
      <xdr:row>1</xdr:row>
      <xdr:rowOff>138111</xdr:rowOff>
    </xdr:from>
    <xdr:to>
      <xdr:col>18</xdr:col>
      <xdr:colOff>209549</xdr:colOff>
      <xdr:row>17</xdr:row>
      <xdr:rowOff>238124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C97F57-EB52-432F-B300-F99E6C9EF4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57150</xdr:colOff>
      <xdr:row>23</xdr:row>
      <xdr:rowOff>252411</xdr:rowOff>
    </xdr:from>
    <xdr:to>
      <xdr:col>18</xdr:col>
      <xdr:colOff>457200</xdr:colOff>
      <xdr:row>40</xdr:row>
      <xdr:rowOff>9524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53C5D88-C492-4226-9CBF-6B5FD2116E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400049</xdr:colOff>
      <xdr:row>42</xdr:row>
      <xdr:rowOff>138112</xdr:rowOff>
    </xdr:from>
    <xdr:to>
      <xdr:col>17</xdr:col>
      <xdr:colOff>381000</xdr:colOff>
      <xdr:row>55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809F885-B166-474E-94BB-D1506D75F7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76200</xdr:colOff>
      <xdr:row>60</xdr:row>
      <xdr:rowOff>71436</xdr:rowOff>
    </xdr:from>
    <xdr:to>
      <xdr:col>17</xdr:col>
      <xdr:colOff>419100</xdr:colOff>
      <xdr:row>79</xdr:row>
      <xdr:rowOff>133349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B16A40E-6150-45F2-84A7-F64CE981B6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0</xdr:row>
      <xdr:rowOff>100012</xdr:rowOff>
    </xdr:from>
    <xdr:to>
      <xdr:col>20</xdr:col>
      <xdr:colOff>190500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D2CFD95-D516-42CA-9D4A-0B411F450B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371475</xdr:colOff>
      <xdr:row>22</xdr:row>
      <xdr:rowOff>80962</xdr:rowOff>
    </xdr:from>
    <xdr:to>
      <xdr:col>20</xdr:col>
      <xdr:colOff>295275</xdr:colOff>
      <xdr:row>41</xdr:row>
      <xdr:rowOff>47625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A9B02F7-084D-40BA-87F1-243D0FC570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0"/>
  <sheetViews>
    <sheetView tabSelected="1" workbookViewId="0">
      <selection activeCell="G57" sqref="G57"/>
    </sheetView>
  </sheetViews>
  <sheetFormatPr baseColWidth="10" defaultColWidth="9.140625" defaultRowHeight="13.5"/>
  <cols>
    <col min="1" max="1" width="2.140625" style="5" customWidth="1"/>
    <col min="2" max="2" width="26.5703125" style="5" bestFit="1" customWidth="1"/>
    <col min="3" max="3" width="13.85546875" style="5" bestFit="1" customWidth="1"/>
    <col min="4" max="4" width="16.140625" style="5" customWidth="1"/>
    <col min="5" max="5" width="14" style="5" customWidth="1"/>
    <col min="6" max="6" width="16.28515625" style="5" bestFit="1" customWidth="1"/>
    <col min="7" max="7" width="15" style="5" customWidth="1"/>
    <col min="8" max="8" width="9.140625" style="5"/>
    <col min="9" max="9" width="15.42578125" style="5" bestFit="1" customWidth="1"/>
    <col min="10" max="10" width="17.140625" style="5" bestFit="1" customWidth="1"/>
    <col min="11" max="16384" width="9.140625" style="5"/>
  </cols>
  <sheetData>
    <row r="1" spans="2:7" ht="30" customHeight="1">
      <c r="B1" s="121" t="s">
        <v>57</v>
      </c>
      <c r="C1" s="121"/>
      <c r="D1" s="121"/>
      <c r="E1" s="121"/>
      <c r="F1" s="121"/>
      <c r="G1" s="121"/>
    </row>
    <row r="2" spans="2:7" ht="14.25" thickBot="1">
      <c r="B2" s="6"/>
      <c r="C2" s="7"/>
      <c r="D2" s="7"/>
    </row>
    <row r="3" spans="2:7" ht="77.25" thickBot="1">
      <c r="B3" s="61" t="s">
        <v>36</v>
      </c>
      <c r="C3" s="68" t="s">
        <v>37</v>
      </c>
      <c r="D3" s="68" t="s">
        <v>58</v>
      </c>
      <c r="E3" s="68" t="s">
        <v>45</v>
      </c>
      <c r="F3" s="68" t="s">
        <v>38</v>
      </c>
      <c r="G3" s="63" t="s">
        <v>44</v>
      </c>
    </row>
    <row r="4" spans="2:7" s="9" customFormat="1">
      <c r="B4" s="69" t="s">
        <v>0</v>
      </c>
      <c r="C4" s="70"/>
      <c r="D4" s="70"/>
      <c r="E4" s="71"/>
      <c r="F4" s="71"/>
      <c r="G4" s="72"/>
    </row>
    <row r="5" spans="2:7" s="9" customFormat="1">
      <c r="B5" s="49" t="s">
        <v>1</v>
      </c>
      <c r="C5" s="73">
        <v>240164677</v>
      </c>
      <c r="D5" s="73">
        <v>252835000</v>
      </c>
      <c r="E5" s="74">
        <f>+D5-C5</f>
        <v>12670323</v>
      </c>
      <c r="F5" s="75">
        <f>+D5/C5</f>
        <v>1.0527568131928078</v>
      </c>
      <c r="G5" s="76">
        <f>+D5/$D$21</f>
        <v>8.2246223456774431E-2</v>
      </c>
    </row>
    <row r="6" spans="2:7" s="9" customFormat="1">
      <c r="B6" s="49" t="s">
        <v>2</v>
      </c>
      <c r="C6" s="73">
        <v>2131458150</v>
      </c>
      <c r="D6" s="73">
        <v>2145856070</v>
      </c>
      <c r="E6" s="74">
        <f t="shared" ref="E6:E20" si="0">+D6-C6</f>
        <v>14397920</v>
      </c>
      <c r="F6" s="75">
        <f t="shared" ref="F6:F20" si="1">+D6/C6</f>
        <v>1.0067549625593164</v>
      </c>
      <c r="G6" s="76">
        <f t="shared" ref="G6:G20" si="2">+D6/$D$21</f>
        <v>0.69803847505011485</v>
      </c>
    </row>
    <row r="7" spans="2:7" s="9" customFormat="1">
      <c r="B7" s="49" t="s">
        <v>3</v>
      </c>
      <c r="C7" s="73">
        <v>71367230</v>
      </c>
      <c r="D7" s="73">
        <v>80639600</v>
      </c>
      <c r="E7" s="74">
        <f t="shared" si="0"/>
        <v>9272370</v>
      </c>
      <c r="F7" s="75">
        <f t="shared" si="1"/>
        <v>1.1299247567826298</v>
      </c>
      <c r="G7" s="76">
        <f t="shared" si="2"/>
        <v>2.6231742286728133E-2</v>
      </c>
    </row>
    <row r="8" spans="2:7" s="9" customFormat="1" ht="27">
      <c r="B8" s="36" t="s">
        <v>4</v>
      </c>
      <c r="C8" s="55">
        <v>72360682</v>
      </c>
      <c r="D8" s="55">
        <v>69136100</v>
      </c>
      <c r="E8" s="56">
        <f t="shared" si="0"/>
        <v>-3224582</v>
      </c>
      <c r="F8" s="80">
        <f t="shared" si="1"/>
        <v>0.95543737412535723</v>
      </c>
      <c r="G8" s="38">
        <f t="shared" si="2"/>
        <v>2.2489699327743005E-2</v>
      </c>
    </row>
    <row r="9" spans="2:7" s="9" customFormat="1">
      <c r="B9" s="49" t="s">
        <v>5</v>
      </c>
      <c r="C9" s="73">
        <v>110087285</v>
      </c>
      <c r="D9" s="73">
        <v>113996100</v>
      </c>
      <c r="E9" s="74">
        <f t="shared" si="0"/>
        <v>3908815</v>
      </c>
      <c r="F9" s="75">
        <f t="shared" si="1"/>
        <v>1.0355065074045564</v>
      </c>
      <c r="G9" s="76">
        <f t="shared" si="2"/>
        <v>3.7082479537250794E-2</v>
      </c>
    </row>
    <row r="10" spans="2:7" s="9" customFormat="1">
      <c r="B10" s="49" t="s">
        <v>6</v>
      </c>
      <c r="C10" s="73">
        <v>10305</v>
      </c>
      <c r="D10" s="73">
        <v>13200</v>
      </c>
      <c r="E10" s="74">
        <f t="shared" si="0"/>
        <v>2895</v>
      </c>
      <c r="F10" s="75">
        <f t="shared" si="1"/>
        <v>1.2809315866084425</v>
      </c>
      <c r="G10" s="76">
        <f t="shared" si="2"/>
        <v>4.2939076853656433E-6</v>
      </c>
    </row>
    <row r="11" spans="2:7" s="9" customFormat="1" ht="27">
      <c r="B11" s="36" t="s">
        <v>7</v>
      </c>
      <c r="C11" s="55">
        <v>99683832</v>
      </c>
      <c r="D11" s="55">
        <v>86474000</v>
      </c>
      <c r="E11" s="56">
        <f t="shared" si="0"/>
        <v>-13209832</v>
      </c>
      <c r="F11" s="80">
        <f t="shared" si="1"/>
        <v>0.86748270271150896</v>
      </c>
      <c r="G11" s="38">
        <f t="shared" si="2"/>
        <v>2.8129649483659747E-2</v>
      </c>
    </row>
    <row r="12" spans="2:7" s="9" customFormat="1">
      <c r="B12" s="36" t="s">
        <v>8</v>
      </c>
      <c r="C12" s="55">
        <v>228131267</v>
      </c>
      <c r="D12" s="55">
        <v>214387400</v>
      </c>
      <c r="E12" s="56">
        <f t="shared" si="0"/>
        <v>-13743867</v>
      </c>
      <c r="F12" s="80">
        <f t="shared" si="1"/>
        <v>0.93975456683015746</v>
      </c>
      <c r="G12" s="38">
        <f t="shared" si="2"/>
        <v>6.973937155345139E-2</v>
      </c>
    </row>
    <row r="13" spans="2:7" s="9" customFormat="1">
      <c r="B13" s="36" t="s">
        <v>11</v>
      </c>
      <c r="C13" s="55">
        <v>12999996</v>
      </c>
      <c r="D13" s="55">
        <v>7498126</v>
      </c>
      <c r="E13" s="56">
        <f t="shared" si="0"/>
        <v>-5501870</v>
      </c>
      <c r="F13" s="80">
        <f t="shared" si="1"/>
        <v>0.57677910054741555</v>
      </c>
      <c r="G13" s="38">
        <f t="shared" si="2"/>
        <v>2.4391106710030266E-3</v>
      </c>
    </row>
    <row r="14" spans="2:7" s="9" customFormat="1">
      <c r="B14" s="49" t="s">
        <v>40</v>
      </c>
      <c r="C14" s="73">
        <v>0</v>
      </c>
      <c r="D14" s="73">
        <v>5705883</v>
      </c>
      <c r="E14" s="73">
        <f t="shared" si="0"/>
        <v>5705883</v>
      </c>
      <c r="F14" s="75"/>
      <c r="G14" s="76">
        <f t="shared" si="2"/>
        <v>1.8561011261740284E-3</v>
      </c>
    </row>
    <row r="15" spans="2:7" s="9" customFormat="1" ht="27">
      <c r="B15" s="49" t="s">
        <v>41</v>
      </c>
      <c r="C15" s="73">
        <v>18000000</v>
      </c>
      <c r="D15" s="73">
        <v>19869741</v>
      </c>
      <c r="E15" s="74">
        <f t="shared" si="0"/>
        <v>1869741</v>
      </c>
      <c r="F15" s="75">
        <f t="shared" si="1"/>
        <v>1.1038745000000001</v>
      </c>
      <c r="G15" s="76">
        <f t="shared" si="2"/>
        <v>6.4635479989488508E-3</v>
      </c>
    </row>
    <row r="16" spans="2:7" s="9" customFormat="1">
      <c r="B16" s="49" t="s">
        <v>12</v>
      </c>
      <c r="C16" s="73">
        <v>0</v>
      </c>
      <c r="D16" s="73">
        <v>-645000</v>
      </c>
      <c r="E16" s="74">
        <f t="shared" si="0"/>
        <v>-645000</v>
      </c>
      <c r="F16" s="75"/>
      <c r="G16" s="76">
        <f t="shared" si="2"/>
        <v>-2.098159437167303E-4</v>
      </c>
    </row>
    <row r="17" spans="2:10" s="9" customFormat="1">
      <c r="B17" s="49" t="s">
        <v>13</v>
      </c>
      <c r="C17" s="73">
        <v>26331000</v>
      </c>
      <c r="D17" s="73">
        <v>69974984.560000002</v>
      </c>
      <c r="E17" s="74">
        <f t="shared" si="0"/>
        <v>43643984.560000002</v>
      </c>
      <c r="F17" s="75">
        <f t="shared" si="1"/>
        <v>2.657513370551821</v>
      </c>
      <c r="G17" s="76">
        <f t="shared" si="2"/>
        <v>2.2762585150418655E-2</v>
      </c>
    </row>
    <row r="18" spans="2:10" s="9" customFormat="1" ht="27">
      <c r="B18" s="36" t="s">
        <v>14</v>
      </c>
      <c r="C18" s="55">
        <v>4168000</v>
      </c>
      <c r="D18" s="55">
        <v>3952502</v>
      </c>
      <c r="E18" s="56">
        <f t="shared" si="0"/>
        <v>-215498</v>
      </c>
      <c r="F18" s="80">
        <f t="shared" si="1"/>
        <v>0.9482970249520154</v>
      </c>
      <c r="G18" s="38">
        <f t="shared" si="2"/>
        <v>1.2857332359259906E-3</v>
      </c>
    </row>
    <row r="19" spans="2:10" s="9" customFormat="1">
      <c r="B19" s="49" t="s">
        <v>17</v>
      </c>
      <c r="C19" s="73">
        <v>0</v>
      </c>
      <c r="D19" s="73">
        <v>996092</v>
      </c>
      <c r="E19" s="74">
        <f t="shared" si="0"/>
        <v>996092</v>
      </c>
      <c r="F19" s="75"/>
      <c r="G19" s="76">
        <f t="shared" si="2"/>
        <v>3.2402477985842687E-4</v>
      </c>
    </row>
    <row r="20" spans="2:10" s="9" customFormat="1" ht="14.25" thickBot="1">
      <c r="B20" s="39" t="s">
        <v>18</v>
      </c>
      <c r="C20" s="81">
        <v>5000000</v>
      </c>
      <c r="D20" s="81">
        <v>3433114</v>
      </c>
      <c r="E20" s="56">
        <f t="shared" si="0"/>
        <v>-1566886</v>
      </c>
      <c r="F20" s="82">
        <f t="shared" si="1"/>
        <v>0.68662279999999998</v>
      </c>
      <c r="G20" s="40">
        <f t="shared" si="2"/>
        <v>1.1167783779800293E-3</v>
      </c>
    </row>
    <row r="21" spans="2:10" s="9" customFormat="1" ht="14.25" thickBot="1">
      <c r="B21" s="77" t="s">
        <v>39</v>
      </c>
      <c r="C21" s="78">
        <f>SUM(C5:C20)</f>
        <v>3019762424</v>
      </c>
      <c r="D21" s="78">
        <f t="shared" ref="D21:E21" si="3">SUM(D5:D20)</f>
        <v>3074122912.5599999</v>
      </c>
      <c r="E21" s="78">
        <f t="shared" si="3"/>
        <v>54360488.560000002</v>
      </c>
      <c r="F21" s="79">
        <f>+D21/C21</f>
        <v>1.0180015779148592</v>
      </c>
      <c r="G21" s="67">
        <f>SUM(G5:G20)</f>
        <v>0.99999999999999989</v>
      </c>
    </row>
    <row r="22" spans="2:10">
      <c r="B22" s="6"/>
      <c r="C22" s="7"/>
      <c r="D22" s="7"/>
    </row>
    <row r="23" spans="2:10" ht="14.25" thickBot="1">
      <c r="B23" s="6"/>
      <c r="C23" s="7"/>
      <c r="D23" s="7"/>
    </row>
    <row r="24" spans="2:10" ht="77.25" thickBot="1">
      <c r="B24" s="61" t="s">
        <v>36</v>
      </c>
      <c r="C24" s="62" t="s">
        <v>37</v>
      </c>
      <c r="D24" s="62" t="s">
        <v>58</v>
      </c>
      <c r="E24" s="62" t="s">
        <v>45</v>
      </c>
      <c r="F24" s="63" t="s">
        <v>38</v>
      </c>
      <c r="G24" s="63" t="s">
        <v>43</v>
      </c>
    </row>
    <row r="25" spans="2:10" s="9" customFormat="1">
      <c r="B25" s="2" t="s">
        <v>19</v>
      </c>
      <c r="C25" s="13"/>
      <c r="D25" s="13"/>
      <c r="E25" s="14"/>
      <c r="F25" s="14"/>
      <c r="G25" s="15"/>
    </row>
    <row r="26" spans="2:10" s="9" customFormat="1">
      <c r="B26" s="1" t="s">
        <v>20</v>
      </c>
      <c r="C26" s="11">
        <v>1542488402</v>
      </c>
      <c r="D26" s="11">
        <v>1325769016</v>
      </c>
      <c r="E26" s="11">
        <f>+D26-C26</f>
        <v>-216719386</v>
      </c>
      <c r="F26" s="3">
        <f>+D26/C26</f>
        <v>0.85950015201475727</v>
      </c>
      <c r="G26" s="4">
        <f t="shared" ref="G26:G40" si="4">+D26/$D$41</f>
        <v>0.50088785618046239</v>
      </c>
      <c r="I26" s="22"/>
      <c r="J26" s="10"/>
    </row>
    <row r="27" spans="2:10" s="9" customFormat="1">
      <c r="B27" s="1" t="s">
        <v>21</v>
      </c>
      <c r="C27" s="11">
        <v>161041540</v>
      </c>
      <c r="D27" s="11">
        <v>141898664</v>
      </c>
      <c r="E27" s="11">
        <f t="shared" ref="E27:E40" si="5">+D27-C27</f>
        <v>-19142876</v>
      </c>
      <c r="F27" s="3">
        <f t="shared" ref="F27:F41" si="6">+D27/C27</f>
        <v>0.88113081879371002</v>
      </c>
      <c r="G27" s="4">
        <f t="shared" si="4"/>
        <v>5.3610634090902422E-2</v>
      </c>
    </row>
    <row r="28" spans="2:10" s="9" customFormat="1">
      <c r="B28" s="36" t="s">
        <v>22</v>
      </c>
      <c r="C28" s="55">
        <v>95698000</v>
      </c>
      <c r="D28" s="55">
        <v>98798637.280000001</v>
      </c>
      <c r="E28" s="55">
        <f t="shared" si="5"/>
        <v>3100637.2800000012</v>
      </c>
      <c r="F28" s="37">
        <f t="shared" si="6"/>
        <v>1.0324002307258251</v>
      </c>
      <c r="G28" s="38">
        <f t="shared" si="4"/>
        <v>3.7327043416686932E-2</v>
      </c>
    </row>
    <row r="29" spans="2:10" s="9" customFormat="1">
      <c r="B29" s="1" t="s">
        <v>15</v>
      </c>
      <c r="C29" s="11">
        <v>128027000</v>
      </c>
      <c r="D29" s="11">
        <v>113712484</v>
      </c>
      <c r="E29" s="11">
        <f t="shared" si="5"/>
        <v>-14314516</v>
      </c>
      <c r="F29" s="3">
        <f t="shared" si="6"/>
        <v>0.88819142837057807</v>
      </c>
      <c r="G29" s="4">
        <f t="shared" si="4"/>
        <v>4.2961633319476472E-2</v>
      </c>
    </row>
    <row r="30" spans="2:10" s="9" customFormat="1" ht="27">
      <c r="B30" s="1" t="s">
        <v>23</v>
      </c>
      <c r="C30" s="11">
        <v>165948185</v>
      </c>
      <c r="D30" s="11">
        <v>153160807</v>
      </c>
      <c r="E30" s="11">
        <f t="shared" si="5"/>
        <v>-12787378</v>
      </c>
      <c r="F30" s="3">
        <f t="shared" si="6"/>
        <v>0.92294355012078022</v>
      </c>
      <c r="G30" s="4">
        <f t="shared" si="4"/>
        <v>5.7865576388684864E-2</v>
      </c>
    </row>
    <row r="31" spans="2:10" s="9" customFormat="1">
      <c r="B31" s="1" t="s">
        <v>24</v>
      </c>
      <c r="C31" s="11">
        <v>16071600</v>
      </c>
      <c r="D31" s="11">
        <v>15205163</v>
      </c>
      <c r="E31" s="11">
        <f t="shared" si="5"/>
        <v>-866437</v>
      </c>
      <c r="F31" s="3">
        <f t="shared" si="6"/>
        <v>0.94608893949575645</v>
      </c>
      <c r="G31" s="4">
        <f t="shared" si="4"/>
        <v>5.7446519009194345E-3</v>
      </c>
    </row>
    <row r="32" spans="2:10" s="9" customFormat="1">
      <c r="B32" s="1" t="s">
        <v>16</v>
      </c>
      <c r="C32" s="11">
        <v>327671035</v>
      </c>
      <c r="D32" s="11">
        <v>307159016</v>
      </c>
      <c r="E32" s="11">
        <f t="shared" si="5"/>
        <v>-20512019</v>
      </c>
      <c r="F32" s="3">
        <f t="shared" si="6"/>
        <v>0.93740057310833103</v>
      </c>
      <c r="G32" s="4">
        <f t="shared" si="4"/>
        <v>0.11604753103593451</v>
      </c>
    </row>
    <row r="33" spans="2:7" s="9" customFormat="1">
      <c r="B33" s="1" t="s">
        <v>25</v>
      </c>
      <c r="C33" s="11">
        <v>30000</v>
      </c>
      <c r="D33" s="11">
        <v>0</v>
      </c>
      <c r="E33" s="11">
        <f t="shared" si="5"/>
        <v>-30000</v>
      </c>
      <c r="F33" s="3">
        <f t="shared" si="6"/>
        <v>0</v>
      </c>
      <c r="G33" s="4">
        <f t="shared" si="4"/>
        <v>0</v>
      </c>
    </row>
    <row r="34" spans="2:7" s="9" customFormat="1" ht="27">
      <c r="B34" s="1" t="s">
        <v>26</v>
      </c>
      <c r="C34" s="11">
        <v>68621500</v>
      </c>
      <c r="D34" s="11">
        <v>65285718</v>
      </c>
      <c r="E34" s="11">
        <f t="shared" si="5"/>
        <v>-3335782</v>
      </c>
      <c r="F34" s="3">
        <f t="shared" si="6"/>
        <v>0.95138867556086648</v>
      </c>
      <c r="G34" s="4">
        <f t="shared" si="4"/>
        <v>2.4665551037604146E-2</v>
      </c>
    </row>
    <row r="35" spans="2:7" s="9" customFormat="1">
      <c r="B35" s="1" t="s">
        <v>27</v>
      </c>
      <c r="C35" s="11">
        <v>167803130</v>
      </c>
      <c r="D35" s="11">
        <v>104516205</v>
      </c>
      <c r="E35" s="11">
        <f t="shared" si="5"/>
        <v>-63286925</v>
      </c>
      <c r="F35" s="3">
        <f t="shared" si="6"/>
        <v>0.6228501518416254</v>
      </c>
      <c r="G35" s="4">
        <f t="shared" si="4"/>
        <v>3.9487193641405578E-2</v>
      </c>
    </row>
    <row r="36" spans="2:7" s="9" customFormat="1">
      <c r="B36" s="1" t="s">
        <v>28</v>
      </c>
      <c r="C36" s="11">
        <v>105146126</v>
      </c>
      <c r="D36" s="11">
        <v>103607773.95999999</v>
      </c>
      <c r="E36" s="11">
        <f t="shared" si="5"/>
        <v>-1538352.0400000066</v>
      </c>
      <c r="F36" s="3">
        <f t="shared" si="6"/>
        <v>0.98536938926309081</v>
      </c>
      <c r="G36" s="4">
        <f t="shared" si="4"/>
        <v>3.9143979951372115E-2</v>
      </c>
    </row>
    <row r="37" spans="2:7" s="9" customFormat="1">
      <c r="B37" s="36" t="s">
        <v>29</v>
      </c>
      <c r="C37" s="55">
        <v>11133856</v>
      </c>
      <c r="D37" s="55">
        <v>11458097</v>
      </c>
      <c r="E37" s="55">
        <f t="shared" si="5"/>
        <v>324241</v>
      </c>
      <c r="F37" s="37">
        <f t="shared" si="6"/>
        <v>1.0291220759456563</v>
      </c>
      <c r="G37" s="38">
        <f t="shared" si="4"/>
        <v>4.3289755402141543E-3</v>
      </c>
    </row>
    <row r="38" spans="2:7" s="9" customFormat="1">
      <c r="B38" s="36" t="s">
        <v>18</v>
      </c>
      <c r="C38" s="55">
        <v>144130782</v>
      </c>
      <c r="D38" s="55">
        <v>150775831</v>
      </c>
      <c r="E38" s="55">
        <f t="shared" si="5"/>
        <v>6645049</v>
      </c>
      <c r="F38" s="37">
        <f t="shared" si="6"/>
        <v>1.0461043013004676</v>
      </c>
      <c r="G38" s="38">
        <f t="shared" si="4"/>
        <v>5.6964510289488998E-2</v>
      </c>
    </row>
    <row r="39" spans="2:7" s="9" customFormat="1">
      <c r="B39" s="36" t="s">
        <v>13</v>
      </c>
      <c r="C39" s="55">
        <v>24776000</v>
      </c>
      <c r="D39" s="55">
        <v>25272395.789999999</v>
      </c>
      <c r="E39" s="55">
        <f t="shared" si="5"/>
        <v>496395.78999999911</v>
      </c>
      <c r="F39" s="37">
        <f t="shared" si="6"/>
        <v>1.0200353483209557</v>
      </c>
      <c r="G39" s="38">
        <f t="shared" si="4"/>
        <v>9.5481460156534859E-3</v>
      </c>
    </row>
    <row r="40" spans="2:7" s="9" customFormat="1" ht="14.25" thickBot="1">
      <c r="B40" s="16" t="s">
        <v>30</v>
      </c>
      <c r="C40" s="17">
        <v>240000</v>
      </c>
      <c r="D40" s="17">
        <v>30218201</v>
      </c>
      <c r="E40" s="11">
        <f t="shared" si="5"/>
        <v>29978201</v>
      </c>
      <c r="F40" s="21">
        <f t="shared" si="6"/>
        <v>125.90917083333333</v>
      </c>
      <c r="G40" s="18">
        <f t="shared" si="4"/>
        <v>1.1416717191194567E-2</v>
      </c>
    </row>
    <row r="41" spans="2:7" s="9" customFormat="1" ht="14.25" thickBot="1">
      <c r="B41" s="64" t="s">
        <v>42</v>
      </c>
      <c r="C41" s="65">
        <f>SUM(C26:C40)</f>
        <v>2958827156</v>
      </c>
      <c r="D41" s="65">
        <f>SUM(D26:D40)</f>
        <v>2646838009.0299997</v>
      </c>
      <c r="E41" s="65">
        <f>SUM(E26:E40)</f>
        <v>-311989146.97000003</v>
      </c>
      <c r="F41" s="66">
        <f t="shared" si="6"/>
        <v>0.8945564811593204</v>
      </c>
      <c r="G41" s="67">
        <f>SUM(G26:G40)</f>
        <v>0.99999999999999989</v>
      </c>
    </row>
    <row r="42" spans="2:7">
      <c r="D42" s="99"/>
    </row>
    <row r="43" spans="2:7" ht="14.25" thickBot="1">
      <c r="D43" s="8"/>
    </row>
    <row r="44" spans="2:7" ht="51.75" thickBot="1">
      <c r="B44" s="23" t="s">
        <v>36</v>
      </c>
      <c r="C44" s="20" t="s">
        <v>37</v>
      </c>
      <c r="D44" s="20" t="s">
        <v>58</v>
      </c>
      <c r="E44" s="20" t="s">
        <v>45</v>
      </c>
      <c r="F44" s="24" t="s">
        <v>46</v>
      </c>
    </row>
    <row r="45" spans="2:7">
      <c r="B45" s="25" t="s">
        <v>47</v>
      </c>
      <c r="C45" s="26">
        <f>+C21</f>
        <v>3019762424</v>
      </c>
      <c r="D45" s="26">
        <f>+D21</f>
        <v>3074122912.5599999</v>
      </c>
      <c r="E45" s="26">
        <f>+D45-C45</f>
        <v>54360488.559999943</v>
      </c>
      <c r="F45" s="19">
        <f>+D45/C45</f>
        <v>1.0180015779148592</v>
      </c>
    </row>
    <row r="46" spans="2:7">
      <c r="B46" s="27" t="s">
        <v>19</v>
      </c>
      <c r="C46" s="28">
        <f>+C41</f>
        <v>2958827156</v>
      </c>
      <c r="D46" s="28">
        <f>+D41</f>
        <v>2646838009.0299997</v>
      </c>
      <c r="E46" s="28">
        <f>+D46-C46</f>
        <v>-311989146.97000027</v>
      </c>
      <c r="F46" s="4">
        <f>+D46/C46</f>
        <v>0.8945564811593204</v>
      </c>
    </row>
    <row r="47" spans="2:7" ht="14.25" thickBot="1">
      <c r="B47" s="29" t="s">
        <v>48</v>
      </c>
      <c r="C47" s="30">
        <f>+C45-C46</f>
        <v>60935268</v>
      </c>
      <c r="D47" s="30">
        <f>+D45-D46</f>
        <v>427284903.53000021</v>
      </c>
      <c r="E47" s="30">
        <f>+D47-C47</f>
        <v>366349635.53000021</v>
      </c>
      <c r="F47" s="31">
        <f>+D47/C47</f>
        <v>7.0121116646274571</v>
      </c>
    </row>
    <row r="54" spans="2:6" ht="15.75" customHeight="1">
      <c r="B54" s="122"/>
      <c r="C54" s="122"/>
      <c r="D54" s="122"/>
      <c r="E54" s="122"/>
      <c r="F54" s="103"/>
    </row>
    <row r="55" spans="2:6">
      <c r="B55" s="104"/>
      <c r="C55" s="105"/>
      <c r="D55" s="105"/>
      <c r="E55" s="105"/>
      <c r="F55" s="103"/>
    </row>
    <row r="56" spans="2:6">
      <c r="B56" s="101"/>
      <c r="C56" s="106"/>
      <c r="D56" s="107"/>
      <c r="E56" s="108"/>
      <c r="F56" s="109"/>
    </row>
    <row r="57" spans="2:6">
      <c r="B57" s="101"/>
      <c r="C57" s="106"/>
      <c r="D57" s="107"/>
      <c r="E57" s="108"/>
      <c r="F57" s="110"/>
    </row>
    <row r="58" spans="2:6">
      <c r="B58" s="104"/>
      <c r="C58" s="111"/>
      <c r="D58" s="111"/>
      <c r="E58" s="111"/>
      <c r="F58" s="110"/>
    </row>
    <row r="59" spans="2:6">
      <c r="B59" s="103"/>
      <c r="C59" s="103"/>
      <c r="D59" s="103"/>
      <c r="E59" s="103"/>
      <c r="F59" s="103"/>
    </row>
    <row r="60" spans="2:6">
      <c r="B60" s="103"/>
      <c r="C60" s="108"/>
      <c r="D60" s="107"/>
      <c r="E60" s="103"/>
      <c r="F60" s="103"/>
    </row>
  </sheetData>
  <mergeCells count="2">
    <mergeCell ref="B1:G1"/>
    <mergeCell ref="B54:E5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0F034-FFF1-4E9A-83F2-BDEF73B09FEC}">
  <dimension ref="B1:G67"/>
  <sheetViews>
    <sheetView topLeftCell="A34" workbookViewId="0">
      <selection activeCell="E51" sqref="E51"/>
    </sheetView>
  </sheetViews>
  <sheetFormatPr baseColWidth="10" defaultColWidth="9.140625" defaultRowHeight="13.5"/>
  <cols>
    <col min="1" max="1" width="2.140625" style="5" customWidth="1"/>
    <col min="2" max="2" width="30.7109375" style="5" customWidth="1"/>
    <col min="3" max="3" width="12.85546875" style="5" customWidth="1"/>
    <col min="4" max="4" width="14" style="5" customWidth="1"/>
    <col min="5" max="5" width="13.7109375" style="5" bestFit="1" customWidth="1"/>
    <col min="6" max="6" width="15" style="5" bestFit="1" customWidth="1"/>
    <col min="7" max="7" width="13.7109375" style="5" bestFit="1" customWidth="1"/>
    <col min="8" max="16384" width="9.140625" style="5"/>
  </cols>
  <sheetData>
    <row r="1" spans="2:7" ht="24.75" customHeight="1">
      <c r="B1" s="121" t="s">
        <v>60</v>
      </c>
      <c r="C1" s="121"/>
      <c r="D1" s="121"/>
      <c r="E1" s="121"/>
      <c r="F1" s="121"/>
      <c r="G1" s="121"/>
    </row>
    <row r="2" spans="2:7" ht="14.25" thickBot="1">
      <c r="B2" s="43"/>
      <c r="C2" s="43"/>
      <c r="D2" s="43"/>
      <c r="E2" s="43"/>
    </row>
    <row r="3" spans="2:7" ht="90" thickBot="1">
      <c r="B3" s="32" t="s">
        <v>36</v>
      </c>
      <c r="C3" s="33" t="s">
        <v>37</v>
      </c>
      <c r="D3" s="33" t="s">
        <v>58</v>
      </c>
      <c r="E3" s="33" t="s">
        <v>45</v>
      </c>
      <c r="F3" s="34" t="s">
        <v>38</v>
      </c>
      <c r="G3" s="34" t="s">
        <v>49</v>
      </c>
    </row>
    <row r="4" spans="2:7" s="9" customFormat="1">
      <c r="B4" s="2" t="s">
        <v>0</v>
      </c>
      <c r="C4" s="53"/>
      <c r="D4" s="53"/>
      <c r="E4" s="53"/>
      <c r="F4" s="35"/>
      <c r="G4" s="52"/>
    </row>
    <row r="5" spans="2:7" s="9" customFormat="1">
      <c r="B5" s="1" t="s">
        <v>9</v>
      </c>
      <c r="C5" s="11">
        <v>69035000</v>
      </c>
      <c r="D5" s="11">
        <v>70084467</v>
      </c>
      <c r="E5" s="12">
        <f>+D5-C5</f>
        <v>1049467</v>
      </c>
      <c r="F5" s="3">
        <f>+D5/C5</f>
        <v>1.0152019555298037</v>
      </c>
      <c r="G5" s="4">
        <f t="shared" ref="G5:G20" si="0">+D5/$D$21</f>
        <v>0.15981214740562014</v>
      </c>
    </row>
    <row r="6" spans="2:7" s="9" customFormat="1">
      <c r="B6" s="36" t="s">
        <v>10</v>
      </c>
      <c r="C6" s="55">
        <v>66000000</v>
      </c>
      <c r="D6" s="55">
        <v>52677313</v>
      </c>
      <c r="E6" s="56">
        <f t="shared" ref="E6:E20" si="1">+D6-C6</f>
        <v>-13322687</v>
      </c>
      <c r="F6" s="37">
        <f t="shared" ref="F6:F20" si="2">+D6/C6</f>
        <v>0.79814110606060606</v>
      </c>
      <c r="G6" s="38">
        <f t="shared" si="0"/>
        <v>0.12011897743458604</v>
      </c>
    </row>
    <row r="7" spans="2:7" s="9" customFormat="1" ht="27">
      <c r="B7" s="49" t="s">
        <v>31</v>
      </c>
      <c r="C7" s="73">
        <v>19500000</v>
      </c>
      <c r="D7" s="73">
        <v>25219196</v>
      </c>
      <c r="E7" s="12">
        <f t="shared" si="1"/>
        <v>5719196</v>
      </c>
      <c r="F7" s="112">
        <f t="shared" si="2"/>
        <v>1.2932921025641027</v>
      </c>
      <c r="G7" s="76">
        <f t="shared" si="0"/>
        <v>5.750680630278926E-2</v>
      </c>
    </row>
    <row r="8" spans="2:7" s="9" customFormat="1" ht="27">
      <c r="B8" s="36" t="s">
        <v>32</v>
      </c>
      <c r="C8" s="55">
        <v>2824136</v>
      </c>
      <c r="D8" s="55">
        <v>2398284</v>
      </c>
      <c r="E8" s="56">
        <f t="shared" si="1"/>
        <v>-425852</v>
      </c>
      <c r="F8" s="37">
        <f t="shared" si="2"/>
        <v>0.84920981142551211</v>
      </c>
      <c r="G8" s="38">
        <f t="shared" si="0"/>
        <v>5.4687569519297381E-3</v>
      </c>
    </row>
    <row r="9" spans="2:7" s="9" customFormat="1">
      <c r="B9" s="49" t="s">
        <v>33</v>
      </c>
      <c r="C9" s="73">
        <v>0</v>
      </c>
      <c r="D9" s="73">
        <v>6386561</v>
      </c>
      <c r="E9" s="12">
        <f t="shared" si="1"/>
        <v>6386561</v>
      </c>
      <c r="F9" s="112"/>
      <c r="G9" s="76">
        <f t="shared" si="0"/>
        <v>1.4563141757887447E-2</v>
      </c>
    </row>
    <row r="10" spans="2:7" s="9" customFormat="1" ht="27">
      <c r="B10" s="49" t="s">
        <v>34</v>
      </c>
      <c r="C10" s="73">
        <v>3349388</v>
      </c>
      <c r="D10" s="73">
        <v>4987257</v>
      </c>
      <c r="E10" s="12">
        <f t="shared" si="1"/>
        <v>1637869</v>
      </c>
      <c r="F10" s="112">
        <f t="shared" si="2"/>
        <v>1.4890054541307247</v>
      </c>
      <c r="G10" s="76">
        <f t="shared" si="0"/>
        <v>1.137233805079392E-2</v>
      </c>
    </row>
    <row r="11" spans="2:7" s="9" customFormat="1">
      <c r="B11" s="36" t="s">
        <v>13</v>
      </c>
      <c r="C11" s="55">
        <v>275990</v>
      </c>
      <c r="D11" s="55">
        <v>127443.79</v>
      </c>
      <c r="E11" s="56">
        <f t="shared" si="1"/>
        <v>-148546.21000000002</v>
      </c>
      <c r="F11" s="37">
        <f t="shared" si="2"/>
        <v>0.4617695931011993</v>
      </c>
      <c r="G11" s="38">
        <f t="shared" si="0"/>
        <v>2.9060741452754284E-4</v>
      </c>
    </row>
    <row r="12" spans="2:7" s="9" customFormat="1" ht="27">
      <c r="B12" s="36" t="s">
        <v>14</v>
      </c>
      <c r="C12" s="55">
        <v>1000000</v>
      </c>
      <c r="D12" s="55">
        <v>604460.19999999995</v>
      </c>
      <c r="E12" s="56">
        <f t="shared" si="1"/>
        <v>-395539.80000000005</v>
      </c>
      <c r="F12" s="37">
        <f t="shared" si="2"/>
        <v>0.6044602</v>
      </c>
      <c r="G12" s="38">
        <f t="shared" si="0"/>
        <v>1.3783379787026221E-3</v>
      </c>
    </row>
    <row r="13" spans="2:7" s="9" customFormat="1">
      <c r="B13" s="36" t="s">
        <v>51</v>
      </c>
      <c r="C13" s="55">
        <v>98100000</v>
      </c>
      <c r="D13" s="55">
        <v>97723417</v>
      </c>
      <c r="E13" s="56">
        <f t="shared" si="1"/>
        <v>-376583</v>
      </c>
      <c r="F13" s="37">
        <f t="shared" si="2"/>
        <v>0.99616123343527008</v>
      </c>
      <c r="G13" s="38">
        <f t="shared" si="0"/>
        <v>0.22283666825325055</v>
      </c>
    </row>
    <row r="14" spans="2:7" s="9" customFormat="1">
      <c r="B14" s="36" t="s">
        <v>52</v>
      </c>
      <c r="C14" s="55">
        <v>97000000</v>
      </c>
      <c r="D14" s="55">
        <v>84152693</v>
      </c>
      <c r="E14" s="56">
        <f t="shared" si="1"/>
        <v>-12847307</v>
      </c>
      <c r="F14" s="37">
        <f t="shared" si="2"/>
        <v>0.86755353608247421</v>
      </c>
      <c r="G14" s="38">
        <f t="shared" si="0"/>
        <v>0.19189162954318961</v>
      </c>
    </row>
    <row r="15" spans="2:7" s="9" customFormat="1" ht="27">
      <c r="B15" s="36" t="s">
        <v>53</v>
      </c>
      <c r="C15" s="55">
        <v>19000000</v>
      </c>
      <c r="D15" s="55">
        <v>16369754</v>
      </c>
      <c r="E15" s="56">
        <f t="shared" si="1"/>
        <v>-2630246</v>
      </c>
      <c r="F15" s="37">
        <f t="shared" si="2"/>
        <v>0.86156600000000005</v>
      </c>
      <c r="G15" s="38">
        <f t="shared" si="0"/>
        <v>3.7327608402040642E-2</v>
      </c>
    </row>
    <row r="16" spans="2:7" s="9" customFormat="1">
      <c r="B16" s="49" t="s">
        <v>35</v>
      </c>
      <c r="C16" s="73">
        <v>0</v>
      </c>
      <c r="D16" s="73">
        <v>1310925</v>
      </c>
      <c r="E16" s="12">
        <f t="shared" si="1"/>
        <v>1310925</v>
      </c>
      <c r="F16" s="112"/>
      <c r="G16" s="76">
        <f t="shared" si="0"/>
        <v>2.9892749179031724E-3</v>
      </c>
    </row>
    <row r="17" spans="2:7" s="9" customFormat="1">
      <c r="B17" s="49" t="s">
        <v>54</v>
      </c>
      <c r="C17" s="73">
        <v>24600000</v>
      </c>
      <c r="D17" s="73">
        <v>44517215</v>
      </c>
      <c r="E17" s="12">
        <f t="shared" si="1"/>
        <v>19917215</v>
      </c>
      <c r="F17" s="112">
        <f t="shared" si="2"/>
        <v>1.8096428861788618</v>
      </c>
      <c r="G17" s="76">
        <f t="shared" si="0"/>
        <v>0.1015116762701168</v>
      </c>
    </row>
    <row r="18" spans="2:7" s="9" customFormat="1">
      <c r="B18" s="49" t="s">
        <v>17</v>
      </c>
      <c r="C18" s="73">
        <v>0</v>
      </c>
      <c r="D18" s="73">
        <v>4311949</v>
      </c>
      <c r="E18" s="12">
        <f t="shared" si="1"/>
        <v>4311949</v>
      </c>
      <c r="F18" s="112">
        <v>0</v>
      </c>
      <c r="G18" s="76">
        <f t="shared" si="0"/>
        <v>9.8324473123768824E-3</v>
      </c>
    </row>
    <row r="19" spans="2:7" s="9" customFormat="1" ht="27">
      <c r="B19" s="49" t="s">
        <v>59</v>
      </c>
      <c r="C19" s="102"/>
      <c r="D19" s="102">
        <v>24480486.879999999</v>
      </c>
      <c r="E19" s="12">
        <f t="shared" si="1"/>
        <v>24480486.879999999</v>
      </c>
      <c r="F19" s="113"/>
      <c r="G19" s="76">
        <f t="shared" si="0"/>
        <v>5.582234331364623E-2</v>
      </c>
    </row>
    <row r="20" spans="2:7" s="9" customFormat="1" ht="14.25" thickBot="1">
      <c r="B20" s="57" t="s">
        <v>18</v>
      </c>
      <c r="C20" s="58">
        <v>6000000</v>
      </c>
      <c r="D20" s="58">
        <v>3191380.65</v>
      </c>
      <c r="E20" s="56">
        <f t="shared" si="1"/>
        <v>-2808619.35</v>
      </c>
      <c r="F20" s="59">
        <f t="shared" si="2"/>
        <v>0.53189677499999999</v>
      </c>
      <c r="G20" s="60">
        <f t="shared" si="0"/>
        <v>7.2772386906394511E-3</v>
      </c>
    </row>
    <row r="21" spans="2:7" s="9" customFormat="1" ht="14.25" thickBot="1">
      <c r="B21" s="44" t="s">
        <v>50</v>
      </c>
      <c r="C21" s="54">
        <f>SUM(C5:C20)</f>
        <v>406684514</v>
      </c>
      <c r="D21" s="54">
        <f>SUM(D5:D20)</f>
        <v>438542802.51999998</v>
      </c>
      <c r="E21" s="54">
        <f t="shared" ref="E21" si="3">SUM(E5:E20)</f>
        <v>31858288.519999996</v>
      </c>
      <c r="F21" s="45">
        <f>+D21/C21</f>
        <v>1.0783366157876373</v>
      </c>
      <c r="G21" s="46">
        <f>SUM(G5:G20)</f>
        <v>0.99999999999999989</v>
      </c>
    </row>
    <row r="22" spans="2:7">
      <c r="B22" s="6"/>
      <c r="C22" s="7"/>
      <c r="D22" s="7"/>
    </row>
    <row r="23" spans="2:7" ht="14.25" thickBot="1">
      <c r="B23" s="6"/>
      <c r="C23" s="7"/>
      <c r="D23" s="7"/>
    </row>
    <row r="24" spans="2:7" ht="90" thickBot="1">
      <c r="B24" s="32" t="s">
        <v>36</v>
      </c>
      <c r="C24" s="20" t="s">
        <v>37</v>
      </c>
      <c r="D24" s="33" t="s">
        <v>58</v>
      </c>
      <c r="E24" s="33" t="s">
        <v>45</v>
      </c>
      <c r="F24" s="34" t="s">
        <v>38</v>
      </c>
      <c r="G24" s="34" t="s">
        <v>55</v>
      </c>
    </row>
    <row r="25" spans="2:7">
      <c r="B25" s="90" t="s">
        <v>19</v>
      </c>
      <c r="C25" s="47"/>
      <c r="D25" s="47"/>
      <c r="E25" s="91"/>
      <c r="F25" s="48"/>
      <c r="G25" s="19"/>
    </row>
    <row r="26" spans="2:7">
      <c r="B26" s="1" t="s">
        <v>20</v>
      </c>
      <c r="C26" s="85">
        <v>91655000</v>
      </c>
      <c r="D26" s="85">
        <v>74675126</v>
      </c>
      <c r="E26" s="84">
        <f>+D26-C26</f>
        <v>-16979874</v>
      </c>
      <c r="F26" s="3">
        <f>+D26/C26</f>
        <v>0.81474143254596043</v>
      </c>
      <c r="G26" s="4">
        <f t="shared" ref="G26:G40" si="4">+D26/$D$41</f>
        <v>0.23879005319568314</v>
      </c>
    </row>
    <row r="27" spans="2:7">
      <c r="B27" s="1" t="s">
        <v>21</v>
      </c>
      <c r="C27" s="85">
        <v>31152500</v>
      </c>
      <c r="D27" s="85">
        <v>25472200</v>
      </c>
      <c r="E27" s="84">
        <f t="shared" ref="E27:E40" si="5">+D27-C27</f>
        <v>-5680300</v>
      </c>
      <c r="F27" s="3">
        <f t="shared" ref="F27:F41" si="6">+D27/C27</f>
        <v>0.81766150389214354</v>
      </c>
      <c r="G27" s="4">
        <f t="shared" si="4"/>
        <v>8.1452932439793679E-2</v>
      </c>
    </row>
    <row r="28" spans="2:7">
      <c r="B28" s="1" t="s">
        <v>22</v>
      </c>
      <c r="C28" s="85">
        <v>14092000</v>
      </c>
      <c r="D28" s="85">
        <v>8800855.7400000002</v>
      </c>
      <c r="E28" s="84">
        <f t="shared" si="5"/>
        <v>-5291144.26</v>
      </c>
      <c r="F28" s="3">
        <f t="shared" si="6"/>
        <v>0.62452850837354534</v>
      </c>
      <c r="G28" s="4">
        <f t="shared" si="4"/>
        <v>2.8142661725433626E-2</v>
      </c>
    </row>
    <row r="29" spans="2:7" s="83" customFormat="1">
      <c r="B29" s="49" t="s">
        <v>15</v>
      </c>
      <c r="C29" s="86">
        <v>7726200</v>
      </c>
      <c r="D29" s="86">
        <v>6438973</v>
      </c>
      <c r="E29" s="84">
        <f t="shared" si="5"/>
        <v>-1287227</v>
      </c>
      <c r="F29" s="3">
        <f t="shared" si="6"/>
        <v>0.83339455359685222</v>
      </c>
      <c r="G29" s="4">
        <f t="shared" si="4"/>
        <v>2.059002491934955E-2</v>
      </c>
    </row>
    <row r="30" spans="2:7" s="83" customFormat="1" ht="27">
      <c r="B30" s="49" t="s">
        <v>23</v>
      </c>
      <c r="C30" s="86">
        <v>15018845</v>
      </c>
      <c r="D30" s="86">
        <v>14551014</v>
      </c>
      <c r="E30" s="84">
        <f t="shared" si="5"/>
        <v>-467831</v>
      </c>
      <c r="F30" s="3">
        <f t="shared" si="6"/>
        <v>0.96885040094627783</v>
      </c>
      <c r="G30" s="4">
        <f t="shared" si="4"/>
        <v>4.6530050811178142E-2</v>
      </c>
    </row>
    <row r="31" spans="2:7" s="83" customFormat="1">
      <c r="B31" s="49" t="s">
        <v>24</v>
      </c>
      <c r="C31" s="86">
        <v>3212000</v>
      </c>
      <c r="D31" s="86">
        <v>3195645</v>
      </c>
      <c r="E31" s="84">
        <f t="shared" si="5"/>
        <v>-16355</v>
      </c>
      <c r="F31" s="3">
        <f t="shared" si="6"/>
        <v>0.99490815691158152</v>
      </c>
      <c r="G31" s="4">
        <f t="shared" si="4"/>
        <v>1.021877404725797E-2</v>
      </c>
    </row>
    <row r="32" spans="2:7" s="83" customFormat="1">
      <c r="B32" s="49" t="s">
        <v>16</v>
      </c>
      <c r="C32" s="86">
        <v>28550600</v>
      </c>
      <c r="D32" s="86">
        <v>20631963</v>
      </c>
      <c r="E32" s="84">
        <f t="shared" si="5"/>
        <v>-7918637</v>
      </c>
      <c r="F32" s="3">
        <f t="shared" si="6"/>
        <v>0.72264551357939943</v>
      </c>
      <c r="G32" s="4">
        <f t="shared" si="4"/>
        <v>6.597521566018337E-2</v>
      </c>
    </row>
    <row r="33" spans="2:7" s="83" customFormat="1" ht="27">
      <c r="B33" s="49" t="s">
        <v>26</v>
      </c>
      <c r="C33" s="86">
        <v>8316000</v>
      </c>
      <c r="D33" s="86">
        <v>6675283</v>
      </c>
      <c r="E33" s="84">
        <f t="shared" si="5"/>
        <v>-1640717</v>
      </c>
      <c r="F33" s="3">
        <f t="shared" si="6"/>
        <v>0.8027035834535835</v>
      </c>
      <c r="G33" s="4">
        <f t="shared" si="4"/>
        <v>2.1345677845474802E-2</v>
      </c>
    </row>
    <row r="34" spans="2:7" s="83" customFormat="1">
      <c r="B34" s="49" t="s">
        <v>27</v>
      </c>
      <c r="C34" s="86">
        <v>16243800</v>
      </c>
      <c r="D34" s="86">
        <v>7719446</v>
      </c>
      <c r="E34" s="84">
        <f t="shared" si="5"/>
        <v>-8524354</v>
      </c>
      <c r="F34" s="3">
        <f t="shared" si="6"/>
        <v>0.47522414705918564</v>
      </c>
      <c r="G34" s="4">
        <f t="shared" si="4"/>
        <v>2.4684617485361906E-2</v>
      </c>
    </row>
    <row r="35" spans="2:7" s="83" customFormat="1">
      <c r="B35" s="49" t="s">
        <v>28</v>
      </c>
      <c r="C35" s="86">
        <v>65515800</v>
      </c>
      <c r="D35" s="86">
        <v>41955524.460000001</v>
      </c>
      <c r="E35" s="84">
        <f t="shared" si="5"/>
        <v>-23560275.539999999</v>
      </c>
      <c r="F35" s="3">
        <f t="shared" si="6"/>
        <v>0.64038788292289806</v>
      </c>
      <c r="G35" s="4">
        <f t="shared" si="4"/>
        <v>0.13416196870770844</v>
      </c>
    </row>
    <row r="36" spans="2:7" s="83" customFormat="1">
      <c r="B36" s="49" t="s">
        <v>29</v>
      </c>
      <c r="C36" s="86">
        <v>2232000</v>
      </c>
      <c r="D36" s="86">
        <v>0</v>
      </c>
      <c r="E36" s="84">
        <f t="shared" si="5"/>
        <v>-2232000</v>
      </c>
      <c r="F36" s="3">
        <f t="shared" si="6"/>
        <v>0</v>
      </c>
      <c r="G36" s="4">
        <f t="shared" si="4"/>
        <v>0</v>
      </c>
    </row>
    <row r="37" spans="2:7" s="83" customFormat="1">
      <c r="B37" s="49" t="s">
        <v>18</v>
      </c>
      <c r="C37" s="86">
        <v>91696100</v>
      </c>
      <c r="D37" s="86">
        <v>87922976.400000006</v>
      </c>
      <c r="E37" s="84">
        <f t="shared" si="5"/>
        <v>-3773123.599999994</v>
      </c>
      <c r="F37" s="3">
        <f t="shared" si="6"/>
        <v>0.95885186392878219</v>
      </c>
      <c r="G37" s="4">
        <f t="shared" si="4"/>
        <v>0.28115295328298201</v>
      </c>
    </row>
    <row r="38" spans="2:7" s="83" customFormat="1">
      <c r="B38" s="36" t="s">
        <v>758</v>
      </c>
      <c r="C38" s="114"/>
      <c r="D38" s="114">
        <v>7780000</v>
      </c>
      <c r="E38" s="115">
        <f t="shared" si="5"/>
        <v>7780000</v>
      </c>
      <c r="F38" s="37"/>
      <c r="G38" s="38">
        <f t="shared" si="4"/>
        <v>2.4878252148679534E-2</v>
      </c>
    </row>
    <row r="39" spans="2:7" s="83" customFormat="1">
      <c r="B39" s="49" t="s">
        <v>13</v>
      </c>
      <c r="C39" s="86">
        <v>7856000</v>
      </c>
      <c r="D39" s="86">
        <v>6804424.21</v>
      </c>
      <c r="E39" s="84">
        <f t="shared" si="5"/>
        <v>-1051575.79</v>
      </c>
      <c r="F39" s="3">
        <f t="shared" si="6"/>
        <v>0.8661436112525458</v>
      </c>
      <c r="G39" s="4">
        <f t="shared" si="4"/>
        <v>2.1758635118632332E-2</v>
      </c>
    </row>
    <row r="40" spans="2:7" ht="14.25" thickBot="1">
      <c r="B40" s="42" t="s">
        <v>30</v>
      </c>
      <c r="C40" s="92">
        <v>144000</v>
      </c>
      <c r="D40" s="92">
        <v>99503</v>
      </c>
      <c r="E40" s="84">
        <f t="shared" si="5"/>
        <v>-44497</v>
      </c>
      <c r="F40" s="50">
        <f t="shared" si="6"/>
        <v>0.69099305555555557</v>
      </c>
      <c r="G40" s="51">
        <f t="shared" si="4"/>
        <v>3.1818261228149864E-4</v>
      </c>
    </row>
    <row r="41" spans="2:7" ht="14.25" thickBot="1">
      <c r="B41" s="87" t="s">
        <v>56</v>
      </c>
      <c r="C41" s="88">
        <f>SUM(C26:C40)</f>
        <v>383410845</v>
      </c>
      <c r="D41" s="88">
        <f t="shared" ref="D41:E41" si="7">SUM(D26:D40)</f>
        <v>312722933.81</v>
      </c>
      <c r="E41" s="88">
        <f t="shared" si="7"/>
        <v>-70687911.189999998</v>
      </c>
      <c r="F41" s="45">
        <f t="shared" si="6"/>
        <v>0.81563403301750637</v>
      </c>
      <c r="G41" s="89">
        <f>SUM(G26:G40)</f>
        <v>0.99999999999999978</v>
      </c>
    </row>
    <row r="43" spans="2:7" ht="14.25" thickBot="1"/>
    <row r="44" spans="2:7" ht="51.75" thickBot="1">
      <c r="B44" s="23" t="s">
        <v>36</v>
      </c>
      <c r="C44" s="20" t="s">
        <v>37</v>
      </c>
      <c r="D44" s="20" t="s">
        <v>58</v>
      </c>
      <c r="E44" s="20" t="s">
        <v>45</v>
      </c>
      <c r="F44" s="24" t="s">
        <v>46</v>
      </c>
    </row>
    <row r="45" spans="2:7">
      <c r="B45" s="25" t="s">
        <v>47</v>
      </c>
      <c r="C45" s="93">
        <f>+C21</f>
        <v>406684514</v>
      </c>
      <c r="D45" s="93">
        <f>+D21</f>
        <v>438542802.51999998</v>
      </c>
      <c r="E45" s="93">
        <f>+D45-C45</f>
        <v>31858288.519999981</v>
      </c>
      <c r="F45" s="19">
        <f>+D45/C45</f>
        <v>1.0783366157876373</v>
      </c>
    </row>
    <row r="46" spans="2:7" ht="14.25" thickBot="1">
      <c r="B46" s="94" t="s">
        <v>19</v>
      </c>
      <c r="C46" s="95">
        <f>+C41</f>
        <v>383410845</v>
      </c>
      <c r="D46" s="95">
        <f>+D41</f>
        <v>312722933.81</v>
      </c>
      <c r="E46" s="95">
        <f>+D46-C46</f>
        <v>-70687911.189999998</v>
      </c>
      <c r="F46" s="18">
        <f>+D46/C46</f>
        <v>0.81563403301750637</v>
      </c>
    </row>
    <row r="47" spans="2:7" ht="14.25" thickBot="1">
      <c r="B47" s="96" t="s">
        <v>48</v>
      </c>
      <c r="C47" s="97">
        <f>+C45-C46</f>
        <v>23273669</v>
      </c>
      <c r="D47" s="97">
        <f>+D45-D46</f>
        <v>125819868.70999998</v>
      </c>
      <c r="E47" s="97">
        <f>+D47-C47</f>
        <v>102546199.70999998</v>
      </c>
      <c r="F47" s="41">
        <f>+D47/C47</f>
        <v>5.4061037264902225</v>
      </c>
    </row>
    <row r="49" spans="2:6">
      <c r="C49" s="98"/>
    </row>
    <row r="53" spans="2:6" ht="28.5" customHeight="1">
      <c r="B53" s="121" t="s">
        <v>61</v>
      </c>
      <c r="C53" s="121"/>
      <c r="D53" s="121"/>
      <c r="E53" s="121"/>
      <c r="F53" s="121"/>
    </row>
    <row r="54" spans="2:6" ht="14.25" thickBot="1"/>
    <row r="55" spans="2:6" ht="51.75" thickBot="1">
      <c r="B55" s="23" t="s">
        <v>36</v>
      </c>
      <c r="C55" s="20" t="s">
        <v>37</v>
      </c>
      <c r="D55" s="20" t="s">
        <v>58</v>
      </c>
      <c r="E55" s="20" t="s">
        <v>45</v>
      </c>
      <c r="F55" s="24" t="s">
        <v>46</v>
      </c>
    </row>
    <row r="56" spans="2:6">
      <c r="B56" s="25" t="s">
        <v>47</v>
      </c>
      <c r="C56" s="93">
        <f>+C45+PUBLICO!C45</f>
        <v>3426446938</v>
      </c>
      <c r="D56" s="93">
        <f>+D45+PUBLICO!D45</f>
        <v>3512665715.0799999</v>
      </c>
      <c r="E56" s="93">
        <f>+D56-C56</f>
        <v>86218777.079999924</v>
      </c>
      <c r="F56" s="19">
        <f>+D56/C56</f>
        <v>1.0251627352298429</v>
      </c>
    </row>
    <row r="57" spans="2:6" ht="14.25" thickBot="1">
      <c r="B57" s="94" t="s">
        <v>19</v>
      </c>
      <c r="C57" s="95">
        <f>+C46+PUBLICO!C46</f>
        <v>3342238001</v>
      </c>
      <c r="D57" s="95">
        <f>+D46+PUBLICO!D46</f>
        <v>2959560942.8399997</v>
      </c>
      <c r="E57" s="95">
        <f>+D57-C57</f>
        <v>-382677058.16000032</v>
      </c>
      <c r="F57" s="18">
        <f>+D57/C57</f>
        <v>0.88550275053856031</v>
      </c>
    </row>
    <row r="58" spans="2:6" ht="14.25" thickBot="1">
      <c r="B58" s="96" t="s">
        <v>48</v>
      </c>
      <c r="C58" s="97">
        <f>+C56-C57</f>
        <v>84208937</v>
      </c>
      <c r="D58" s="97">
        <f>+D56-D57</f>
        <v>553104772.24000025</v>
      </c>
      <c r="E58" s="97">
        <f>+D58-C58</f>
        <v>468895835.24000025</v>
      </c>
      <c r="F58" s="41">
        <f>+D58/C58</f>
        <v>6.5682431336236942</v>
      </c>
    </row>
    <row r="60" spans="2:6">
      <c r="E60" s="98"/>
    </row>
    <row r="61" spans="2:6">
      <c r="C61" s="98"/>
    </row>
    <row r="62" spans="2:6">
      <c r="B62" s="122"/>
      <c r="C62" s="122"/>
      <c r="D62" s="122"/>
      <c r="E62" s="122"/>
      <c r="F62" s="103"/>
    </row>
    <row r="63" spans="2:6">
      <c r="B63" s="104"/>
      <c r="C63" s="105"/>
      <c r="D63" s="105"/>
      <c r="E63" s="105"/>
      <c r="F63" s="103"/>
    </row>
    <row r="64" spans="2:6">
      <c r="B64" s="101"/>
      <c r="C64" s="106"/>
      <c r="D64" s="107"/>
      <c r="E64" s="108"/>
      <c r="F64" s="110"/>
    </row>
    <row r="65" spans="2:7">
      <c r="B65" s="101"/>
      <c r="C65" s="106"/>
      <c r="D65" s="107"/>
      <c r="E65" s="108"/>
      <c r="F65" s="110"/>
      <c r="G65" s="100"/>
    </row>
    <row r="66" spans="2:7">
      <c r="B66" s="104"/>
      <c r="C66" s="111"/>
      <c r="D66" s="111"/>
      <c r="E66" s="111"/>
      <c r="F66" s="110"/>
    </row>
    <row r="67" spans="2:7">
      <c r="B67" s="103"/>
      <c r="C67" s="103"/>
      <c r="D67" s="103"/>
      <c r="E67" s="103"/>
      <c r="F67" s="103"/>
    </row>
  </sheetData>
  <mergeCells count="3">
    <mergeCell ref="B1:G1"/>
    <mergeCell ref="B53:F53"/>
    <mergeCell ref="B62:E6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4CC0B-104F-4E60-89D2-AC94C5923B03}">
  <dimension ref="B1:J265"/>
  <sheetViews>
    <sheetView topLeftCell="A240" workbookViewId="0">
      <selection activeCell="H72" sqref="H72"/>
    </sheetView>
  </sheetViews>
  <sheetFormatPr baseColWidth="10" defaultColWidth="9.140625" defaultRowHeight="15"/>
  <cols>
    <col min="1" max="1" width="3.140625" customWidth="1"/>
    <col min="2" max="2" width="11.28515625" bestFit="1" customWidth="1"/>
    <col min="3" max="3" width="40.5703125" bestFit="1" customWidth="1"/>
    <col min="4" max="4" width="5.28515625" bestFit="1" customWidth="1"/>
    <col min="5" max="5" width="5.85546875" bestFit="1" customWidth="1"/>
    <col min="6" max="10" width="13" bestFit="1" customWidth="1"/>
  </cols>
  <sheetData>
    <row r="1" spans="2:9">
      <c r="B1" s="116" t="s">
        <v>62</v>
      </c>
      <c r="C1" s="116" t="s">
        <v>63</v>
      </c>
      <c r="D1" s="116" t="s">
        <v>64</v>
      </c>
      <c r="E1" s="117" t="s">
        <v>65</v>
      </c>
      <c r="F1" s="117" t="s">
        <v>64</v>
      </c>
      <c r="G1" s="117" t="s">
        <v>65</v>
      </c>
      <c r="H1" s="117" t="s">
        <v>64</v>
      </c>
      <c r="I1" s="117" t="s">
        <v>65</v>
      </c>
    </row>
    <row r="2" spans="2:9">
      <c r="B2" s="118" t="s">
        <v>400</v>
      </c>
      <c r="C2" s="118" t="s">
        <v>401</v>
      </c>
    </row>
    <row r="3" spans="2:9">
      <c r="B3" s="119" t="s">
        <v>402</v>
      </c>
      <c r="C3" s="119" t="s">
        <v>403</v>
      </c>
      <c r="D3" s="120">
        <v>0</v>
      </c>
      <c r="E3" s="120">
        <v>0</v>
      </c>
      <c r="F3" s="120">
        <v>90645300</v>
      </c>
      <c r="G3" s="120">
        <v>3053337770</v>
      </c>
      <c r="H3" s="120">
        <v>0</v>
      </c>
      <c r="I3" s="120">
        <v>2962692470</v>
      </c>
    </row>
    <row r="4" spans="2:9">
      <c r="B4" s="119" t="s">
        <v>404</v>
      </c>
      <c r="C4" s="119" t="s">
        <v>405</v>
      </c>
      <c r="D4" s="120">
        <v>0</v>
      </c>
      <c r="E4" s="120">
        <v>0</v>
      </c>
      <c r="F4" s="120">
        <v>90000300</v>
      </c>
      <c r="G4" s="120">
        <v>3053337770</v>
      </c>
      <c r="H4" s="120">
        <v>0</v>
      </c>
      <c r="I4" s="120">
        <v>2963337470</v>
      </c>
    </row>
    <row r="5" spans="2:9">
      <c r="B5" s="119" t="s">
        <v>406</v>
      </c>
      <c r="C5" s="119" t="s">
        <v>407</v>
      </c>
      <c r="D5" s="120">
        <v>0</v>
      </c>
      <c r="E5" s="120">
        <v>0</v>
      </c>
      <c r="F5" s="120">
        <v>87918100</v>
      </c>
      <c r="G5" s="120">
        <v>2750394170</v>
      </c>
      <c r="H5" s="120">
        <v>0</v>
      </c>
      <c r="I5" s="120">
        <v>2662476070</v>
      </c>
    </row>
    <row r="6" spans="2:9">
      <c r="B6" s="119" t="s">
        <v>408</v>
      </c>
      <c r="C6" s="119" t="s">
        <v>1</v>
      </c>
      <c r="D6" s="120">
        <v>0</v>
      </c>
      <c r="E6" s="120">
        <v>0</v>
      </c>
      <c r="F6" s="120">
        <v>75148000</v>
      </c>
      <c r="G6" s="120">
        <v>327983000</v>
      </c>
      <c r="H6" s="120">
        <v>0</v>
      </c>
      <c r="I6" s="120">
        <v>252835000</v>
      </c>
    </row>
    <row r="7" spans="2:9">
      <c r="B7" s="119" t="s">
        <v>409</v>
      </c>
      <c r="C7" s="119" t="s">
        <v>410</v>
      </c>
      <c r="D7" s="120">
        <v>0</v>
      </c>
      <c r="E7" s="120">
        <v>0</v>
      </c>
      <c r="F7" s="120">
        <v>2017000</v>
      </c>
      <c r="G7" s="120">
        <v>185762000</v>
      </c>
      <c r="H7" s="120">
        <v>0</v>
      </c>
      <c r="I7" s="120">
        <v>183745000</v>
      </c>
    </row>
    <row r="8" spans="2:9">
      <c r="B8" s="119" t="s">
        <v>411</v>
      </c>
      <c r="C8" s="119" t="s">
        <v>412</v>
      </c>
      <c r="D8" s="120">
        <v>0</v>
      </c>
      <c r="E8" s="120">
        <v>0</v>
      </c>
      <c r="F8" s="120">
        <v>1246000</v>
      </c>
      <c r="G8" s="120">
        <v>142079000</v>
      </c>
      <c r="H8" s="120">
        <v>0</v>
      </c>
      <c r="I8" s="120">
        <v>140833000</v>
      </c>
    </row>
    <row r="9" spans="2:9">
      <c r="B9" s="119" t="s">
        <v>413</v>
      </c>
      <c r="C9" s="119" t="s">
        <v>414</v>
      </c>
      <c r="D9" s="120">
        <v>0</v>
      </c>
      <c r="E9" s="120">
        <v>0</v>
      </c>
      <c r="F9" s="120">
        <v>71885000</v>
      </c>
      <c r="G9" s="120">
        <v>142000</v>
      </c>
      <c r="H9" s="120">
        <v>71743000</v>
      </c>
      <c r="I9" s="120">
        <v>0</v>
      </c>
    </row>
    <row r="10" spans="2:9">
      <c r="B10" s="119" t="s">
        <v>415</v>
      </c>
      <c r="C10" s="119" t="s">
        <v>2</v>
      </c>
      <c r="D10" s="120">
        <v>0</v>
      </c>
      <c r="E10" s="120">
        <v>0</v>
      </c>
      <c r="F10" s="120">
        <v>11355000</v>
      </c>
      <c r="G10" s="120">
        <v>2157211070</v>
      </c>
      <c r="H10" s="120">
        <v>0</v>
      </c>
      <c r="I10" s="120">
        <v>2145856070</v>
      </c>
    </row>
    <row r="11" spans="2:9">
      <c r="B11" s="119" t="s">
        <v>416</v>
      </c>
      <c r="C11" s="119" t="s">
        <v>417</v>
      </c>
      <c r="D11" s="120">
        <v>0</v>
      </c>
      <c r="E11" s="120">
        <v>0</v>
      </c>
      <c r="F11" s="120">
        <v>2179000</v>
      </c>
      <c r="G11" s="120">
        <v>1401902070</v>
      </c>
      <c r="H11" s="120">
        <v>0</v>
      </c>
      <c r="I11" s="120">
        <v>1399723070</v>
      </c>
    </row>
    <row r="12" spans="2:9">
      <c r="B12" s="119" t="s">
        <v>418</v>
      </c>
      <c r="C12" s="119" t="s">
        <v>419</v>
      </c>
      <c r="D12" s="120">
        <v>0</v>
      </c>
      <c r="E12" s="120">
        <v>0</v>
      </c>
      <c r="F12" s="120">
        <v>826000</v>
      </c>
      <c r="G12" s="120">
        <v>755167000</v>
      </c>
      <c r="H12" s="120">
        <v>0</v>
      </c>
      <c r="I12" s="120">
        <v>754341000</v>
      </c>
    </row>
    <row r="13" spans="2:9">
      <c r="B13" s="119" t="s">
        <v>420</v>
      </c>
      <c r="C13" s="119" t="s">
        <v>421</v>
      </c>
      <c r="D13" s="120">
        <v>0</v>
      </c>
      <c r="E13" s="120">
        <v>0</v>
      </c>
      <c r="F13" s="120">
        <v>8350000</v>
      </c>
      <c r="G13" s="120">
        <v>142000</v>
      </c>
      <c r="H13" s="120">
        <v>8208000</v>
      </c>
      <c r="I13" s="120">
        <v>0</v>
      </c>
    </row>
    <row r="14" spans="2:9">
      <c r="B14" s="119" t="s">
        <v>422</v>
      </c>
      <c r="C14" s="119" t="s">
        <v>423</v>
      </c>
      <c r="D14" s="120">
        <v>0</v>
      </c>
      <c r="E14" s="120">
        <v>0</v>
      </c>
      <c r="F14" s="120">
        <v>867000</v>
      </c>
      <c r="G14" s="120">
        <v>81506600</v>
      </c>
      <c r="H14" s="120">
        <v>0</v>
      </c>
      <c r="I14" s="120">
        <v>80639600</v>
      </c>
    </row>
    <row r="15" spans="2:9">
      <c r="B15" s="119" t="s">
        <v>424</v>
      </c>
      <c r="C15" s="119" t="s">
        <v>425</v>
      </c>
      <c r="D15" s="120">
        <v>0</v>
      </c>
      <c r="E15" s="120">
        <v>0</v>
      </c>
      <c r="F15" s="120">
        <v>0</v>
      </c>
      <c r="G15" s="120">
        <v>86000</v>
      </c>
      <c r="H15" s="120">
        <v>0</v>
      </c>
      <c r="I15" s="120">
        <v>86000</v>
      </c>
    </row>
    <row r="16" spans="2:9">
      <c r="B16" s="119" t="s">
        <v>426</v>
      </c>
      <c r="C16" s="119" t="s">
        <v>427</v>
      </c>
      <c r="D16" s="120">
        <v>0</v>
      </c>
      <c r="E16" s="120">
        <v>0</v>
      </c>
      <c r="F16" s="120">
        <v>86000</v>
      </c>
      <c r="G16" s="120">
        <v>903000</v>
      </c>
      <c r="H16" s="120">
        <v>0</v>
      </c>
      <c r="I16" s="120">
        <v>817000</v>
      </c>
    </row>
    <row r="17" spans="2:9">
      <c r="B17" s="119" t="s">
        <v>428</v>
      </c>
      <c r="C17" s="119" t="s">
        <v>429</v>
      </c>
      <c r="D17" s="120">
        <v>0</v>
      </c>
      <c r="E17" s="120">
        <v>0</v>
      </c>
      <c r="F17" s="120">
        <v>295000</v>
      </c>
      <c r="G17" s="120">
        <v>9417000</v>
      </c>
      <c r="H17" s="120">
        <v>0</v>
      </c>
      <c r="I17" s="120">
        <v>9122000</v>
      </c>
    </row>
    <row r="18" spans="2:9">
      <c r="B18" s="119" t="s">
        <v>430</v>
      </c>
      <c r="C18" s="119" t="s">
        <v>431</v>
      </c>
      <c r="D18" s="120">
        <v>0</v>
      </c>
      <c r="E18" s="120">
        <v>0</v>
      </c>
      <c r="F18" s="120">
        <v>14400</v>
      </c>
      <c r="G18" s="120">
        <v>6494400</v>
      </c>
      <c r="H18" s="120">
        <v>0</v>
      </c>
      <c r="I18" s="120">
        <v>6480000</v>
      </c>
    </row>
    <row r="19" spans="2:9">
      <c r="B19" s="119" t="s">
        <v>432</v>
      </c>
      <c r="C19" s="119" t="s">
        <v>433</v>
      </c>
      <c r="D19" s="120">
        <v>0</v>
      </c>
      <c r="E19" s="120">
        <v>0</v>
      </c>
      <c r="F19" s="120">
        <v>0</v>
      </c>
      <c r="G19" s="120">
        <v>43000</v>
      </c>
      <c r="H19" s="120">
        <v>0</v>
      </c>
      <c r="I19" s="120">
        <v>43000</v>
      </c>
    </row>
    <row r="20" spans="2:9">
      <c r="B20" s="119" t="s">
        <v>434</v>
      </c>
      <c r="C20" s="119" t="s">
        <v>435</v>
      </c>
      <c r="D20" s="120">
        <v>0</v>
      </c>
      <c r="E20" s="120">
        <v>0</v>
      </c>
      <c r="F20" s="120">
        <v>23200</v>
      </c>
      <c r="G20" s="120">
        <v>5678600</v>
      </c>
      <c r="H20" s="120">
        <v>0</v>
      </c>
      <c r="I20" s="120">
        <v>5655400</v>
      </c>
    </row>
    <row r="21" spans="2:9">
      <c r="B21" s="119" t="s">
        <v>436</v>
      </c>
      <c r="C21" s="119" t="s">
        <v>437</v>
      </c>
      <c r="D21" s="120">
        <v>0</v>
      </c>
      <c r="E21" s="120">
        <v>0</v>
      </c>
      <c r="F21" s="120">
        <v>362400</v>
      </c>
      <c r="G21" s="120">
        <v>56218600</v>
      </c>
      <c r="H21" s="120">
        <v>0</v>
      </c>
      <c r="I21" s="120">
        <v>55856200</v>
      </c>
    </row>
    <row r="22" spans="2:9">
      <c r="B22" s="119" t="s">
        <v>438</v>
      </c>
      <c r="C22" s="119" t="s">
        <v>439</v>
      </c>
      <c r="D22" s="120">
        <v>0</v>
      </c>
      <c r="E22" s="120">
        <v>0</v>
      </c>
      <c r="F22" s="120">
        <v>0</v>
      </c>
      <c r="G22" s="120">
        <v>86000</v>
      </c>
      <c r="H22" s="120">
        <v>0</v>
      </c>
      <c r="I22" s="120">
        <v>86000</v>
      </c>
    </row>
    <row r="23" spans="2:9">
      <c r="B23" s="119" t="s">
        <v>440</v>
      </c>
      <c r="C23" s="119" t="s">
        <v>441</v>
      </c>
      <c r="D23" s="120">
        <v>0</v>
      </c>
      <c r="E23" s="120">
        <v>0</v>
      </c>
      <c r="F23" s="120">
        <v>86000</v>
      </c>
      <c r="G23" s="120">
        <v>2580000</v>
      </c>
      <c r="H23" s="120">
        <v>0</v>
      </c>
      <c r="I23" s="120">
        <v>2494000</v>
      </c>
    </row>
    <row r="24" spans="2:9">
      <c r="B24" s="119" t="s">
        <v>442</v>
      </c>
      <c r="C24" s="119" t="s">
        <v>4</v>
      </c>
      <c r="D24" s="120">
        <v>0</v>
      </c>
      <c r="E24" s="120">
        <v>0</v>
      </c>
      <c r="F24" s="120">
        <v>58000</v>
      </c>
      <c r="G24" s="120">
        <v>69194100</v>
      </c>
      <c r="H24" s="120">
        <v>0</v>
      </c>
      <c r="I24" s="120">
        <v>69136100</v>
      </c>
    </row>
    <row r="25" spans="2:9">
      <c r="B25" s="119" t="s">
        <v>443</v>
      </c>
      <c r="C25" s="119" t="s">
        <v>4</v>
      </c>
      <c r="D25" s="120">
        <v>0</v>
      </c>
      <c r="E25" s="120">
        <v>0</v>
      </c>
      <c r="F25" s="120">
        <v>58000</v>
      </c>
      <c r="G25" s="120">
        <v>69194100</v>
      </c>
      <c r="H25" s="120">
        <v>0</v>
      </c>
      <c r="I25" s="120">
        <v>69136100</v>
      </c>
    </row>
    <row r="26" spans="2:9">
      <c r="B26" s="119" t="s">
        <v>444</v>
      </c>
      <c r="C26" s="119" t="s">
        <v>5</v>
      </c>
      <c r="D26" s="120">
        <v>0</v>
      </c>
      <c r="E26" s="120">
        <v>0</v>
      </c>
      <c r="F26" s="120">
        <v>490100</v>
      </c>
      <c r="G26" s="120">
        <v>114486200</v>
      </c>
      <c r="H26" s="120">
        <v>0</v>
      </c>
      <c r="I26" s="120">
        <v>113996100</v>
      </c>
    </row>
    <row r="27" spans="2:9">
      <c r="B27" s="119" t="s">
        <v>445</v>
      </c>
      <c r="C27" s="119" t="s">
        <v>446</v>
      </c>
      <c r="D27" s="120">
        <v>0</v>
      </c>
      <c r="E27" s="120">
        <v>0</v>
      </c>
      <c r="F27" s="120">
        <v>275500</v>
      </c>
      <c r="G27" s="120">
        <v>67778800</v>
      </c>
      <c r="H27" s="120">
        <v>0</v>
      </c>
      <c r="I27" s="120">
        <v>67503300</v>
      </c>
    </row>
    <row r="28" spans="2:9">
      <c r="B28" s="119" t="s">
        <v>447</v>
      </c>
      <c r="C28" s="119" t="s">
        <v>448</v>
      </c>
      <c r="D28" s="120">
        <v>0</v>
      </c>
      <c r="E28" s="120">
        <v>0</v>
      </c>
      <c r="F28" s="120">
        <v>208800</v>
      </c>
      <c r="G28" s="120">
        <v>43621800</v>
      </c>
      <c r="H28" s="120">
        <v>0</v>
      </c>
      <c r="I28" s="120">
        <v>43413000</v>
      </c>
    </row>
    <row r="29" spans="2:9">
      <c r="B29" s="119" t="s">
        <v>449</v>
      </c>
      <c r="C29" s="119" t="s">
        <v>450</v>
      </c>
      <c r="D29" s="120">
        <v>0</v>
      </c>
      <c r="E29" s="120">
        <v>0</v>
      </c>
      <c r="F29" s="120">
        <v>5800</v>
      </c>
      <c r="G29" s="120">
        <v>933800</v>
      </c>
      <c r="H29" s="120">
        <v>0</v>
      </c>
      <c r="I29" s="120">
        <v>928000</v>
      </c>
    </row>
    <row r="30" spans="2:9">
      <c r="B30" s="119" t="s">
        <v>451</v>
      </c>
      <c r="C30" s="119" t="s">
        <v>452</v>
      </c>
      <c r="D30" s="120">
        <v>0</v>
      </c>
      <c r="E30" s="120">
        <v>0</v>
      </c>
      <c r="F30" s="120">
        <v>0</v>
      </c>
      <c r="G30" s="120">
        <v>2151800</v>
      </c>
      <c r="H30" s="120">
        <v>0</v>
      </c>
      <c r="I30" s="120">
        <v>2151800</v>
      </c>
    </row>
    <row r="31" spans="2:9">
      <c r="B31" s="119" t="s">
        <v>453</v>
      </c>
      <c r="C31" s="119" t="s">
        <v>6</v>
      </c>
      <c r="D31" s="120">
        <v>0</v>
      </c>
      <c r="E31" s="120">
        <v>0</v>
      </c>
      <c r="F31" s="120">
        <v>0</v>
      </c>
      <c r="G31" s="120">
        <v>13200</v>
      </c>
      <c r="H31" s="120">
        <v>0</v>
      </c>
      <c r="I31" s="120">
        <v>13200</v>
      </c>
    </row>
    <row r="32" spans="2:9">
      <c r="B32" s="119" t="s">
        <v>454</v>
      </c>
      <c r="C32" s="119" t="s">
        <v>455</v>
      </c>
      <c r="D32" s="120">
        <v>0</v>
      </c>
      <c r="E32" s="120">
        <v>0</v>
      </c>
      <c r="F32" s="120">
        <v>0</v>
      </c>
      <c r="G32" s="120">
        <v>13200</v>
      </c>
      <c r="H32" s="120">
        <v>0</v>
      </c>
      <c r="I32" s="120">
        <v>13200</v>
      </c>
    </row>
    <row r="33" spans="2:9">
      <c r="B33" s="119" t="s">
        <v>456</v>
      </c>
      <c r="C33" s="119" t="s">
        <v>7</v>
      </c>
      <c r="D33" s="120">
        <v>0</v>
      </c>
      <c r="E33" s="120">
        <v>0</v>
      </c>
      <c r="F33" s="120">
        <v>1208000</v>
      </c>
      <c r="G33" s="120">
        <v>87682000</v>
      </c>
      <c r="H33" s="120">
        <v>0</v>
      </c>
      <c r="I33" s="120">
        <v>86474000</v>
      </c>
    </row>
    <row r="34" spans="2:9">
      <c r="B34" s="119" t="s">
        <v>457</v>
      </c>
      <c r="C34" s="119" t="s">
        <v>458</v>
      </c>
      <c r="D34" s="120">
        <v>0</v>
      </c>
      <c r="E34" s="120">
        <v>0</v>
      </c>
      <c r="F34" s="120">
        <v>554000</v>
      </c>
      <c r="G34" s="120">
        <v>24376000</v>
      </c>
      <c r="H34" s="120">
        <v>0</v>
      </c>
      <c r="I34" s="120">
        <v>23822000</v>
      </c>
    </row>
    <row r="35" spans="2:9">
      <c r="B35" s="119" t="s">
        <v>459</v>
      </c>
      <c r="C35" s="119" t="s">
        <v>460</v>
      </c>
      <c r="D35" s="120">
        <v>0</v>
      </c>
      <c r="E35" s="120">
        <v>0</v>
      </c>
      <c r="F35" s="120">
        <v>554000</v>
      </c>
      <c r="G35" s="120">
        <v>43766000</v>
      </c>
      <c r="H35" s="120">
        <v>0</v>
      </c>
      <c r="I35" s="120">
        <v>43212000</v>
      </c>
    </row>
    <row r="36" spans="2:9">
      <c r="B36" s="119" t="s">
        <v>461</v>
      </c>
      <c r="C36" s="119" t="s">
        <v>462</v>
      </c>
      <c r="D36" s="120">
        <v>0</v>
      </c>
      <c r="E36" s="120">
        <v>0</v>
      </c>
      <c r="F36" s="120">
        <v>0</v>
      </c>
      <c r="G36" s="120">
        <v>4440000</v>
      </c>
      <c r="H36" s="120">
        <v>0</v>
      </c>
      <c r="I36" s="120">
        <v>4440000</v>
      </c>
    </row>
    <row r="37" spans="2:9">
      <c r="B37" s="119" t="s">
        <v>463</v>
      </c>
      <c r="C37" s="119" t="s">
        <v>464</v>
      </c>
      <c r="D37" s="120">
        <v>0</v>
      </c>
      <c r="E37" s="120">
        <v>0</v>
      </c>
      <c r="F37" s="120">
        <v>100000</v>
      </c>
      <c r="G37" s="120">
        <v>15100000</v>
      </c>
      <c r="H37" s="120">
        <v>0</v>
      </c>
      <c r="I37" s="120">
        <v>15000000</v>
      </c>
    </row>
    <row r="38" spans="2:9">
      <c r="B38" s="119" t="s">
        <v>465</v>
      </c>
      <c r="C38" s="119" t="s">
        <v>8</v>
      </c>
      <c r="D38" s="120">
        <v>0</v>
      </c>
      <c r="E38" s="120">
        <v>0</v>
      </c>
      <c r="F38" s="120">
        <v>874200</v>
      </c>
      <c r="G38" s="120">
        <v>215261600</v>
      </c>
      <c r="H38" s="120">
        <v>0</v>
      </c>
      <c r="I38" s="120">
        <v>214387400</v>
      </c>
    </row>
    <row r="39" spans="2:9">
      <c r="B39" s="119" t="s">
        <v>466</v>
      </c>
      <c r="C39" s="119" t="s">
        <v>467</v>
      </c>
      <c r="D39" s="120">
        <v>0</v>
      </c>
      <c r="E39" s="120">
        <v>0</v>
      </c>
      <c r="F39" s="120">
        <v>0</v>
      </c>
      <c r="G39" s="120">
        <v>324200</v>
      </c>
      <c r="H39" s="120">
        <v>0</v>
      </c>
      <c r="I39" s="120">
        <v>324200</v>
      </c>
    </row>
    <row r="40" spans="2:9">
      <c r="B40" s="119" t="s">
        <v>468</v>
      </c>
      <c r="C40" s="119" t="s">
        <v>469</v>
      </c>
      <c r="D40" s="120">
        <v>0</v>
      </c>
      <c r="E40" s="120">
        <v>0</v>
      </c>
      <c r="F40" s="120">
        <v>75400</v>
      </c>
      <c r="G40" s="120">
        <v>15741200</v>
      </c>
      <c r="H40" s="120">
        <v>0</v>
      </c>
      <c r="I40" s="120">
        <v>15665800</v>
      </c>
    </row>
    <row r="41" spans="2:9">
      <c r="B41" s="119" t="s">
        <v>470</v>
      </c>
      <c r="C41" s="119" t="s">
        <v>471</v>
      </c>
      <c r="D41" s="120">
        <v>0</v>
      </c>
      <c r="E41" s="120">
        <v>0</v>
      </c>
      <c r="F41" s="120">
        <v>673800</v>
      </c>
      <c r="G41" s="120">
        <v>20226200</v>
      </c>
      <c r="H41" s="120">
        <v>0</v>
      </c>
      <c r="I41" s="120">
        <v>19552400</v>
      </c>
    </row>
    <row r="42" spans="2:9">
      <c r="B42" s="119" t="s">
        <v>472</v>
      </c>
      <c r="C42" s="119" t="s">
        <v>473</v>
      </c>
      <c r="D42" s="120">
        <v>0</v>
      </c>
      <c r="E42" s="120">
        <v>0</v>
      </c>
      <c r="F42" s="120">
        <v>125000</v>
      </c>
      <c r="G42" s="120">
        <v>178970000</v>
      </c>
      <c r="H42" s="120">
        <v>0</v>
      </c>
      <c r="I42" s="120">
        <v>178845000</v>
      </c>
    </row>
    <row r="43" spans="2:9">
      <c r="B43" s="119" t="s">
        <v>474</v>
      </c>
      <c r="C43" s="119" t="s">
        <v>475</v>
      </c>
      <c r="D43" s="120">
        <v>0</v>
      </c>
      <c r="E43" s="120">
        <v>0</v>
      </c>
      <c r="F43" s="120">
        <v>645000</v>
      </c>
      <c r="G43" s="120">
        <v>0</v>
      </c>
      <c r="H43" s="120">
        <v>645000</v>
      </c>
      <c r="I43" s="120">
        <v>0</v>
      </c>
    </row>
    <row r="44" spans="2:9">
      <c r="B44" s="119" t="s">
        <v>476</v>
      </c>
      <c r="C44" s="119" t="s">
        <v>477</v>
      </c>
      <c r="D44" s="120">
        <v>0</v>
      </c>
      <c r="E44" s="120">
        <v>0</v>
      </c>
      <c r="F44" s="120">
        <v>82000</v>
      </c>
      <c r="G44" s="120">
        <v>0</v>
      </c>
      <c r="H44" s="120">
        <v>82000</v>
      </c>
      <c r="I44" s="120">
        <v>0</v>
      </c>
    </row>
    <row r="45" spans="2:9">
      <c r="B45" s="119" t="s">
        <v>478</v>
      </c>
      <c r="C45" s="119" t="s">
        <v>479</v>
      </c>
      <c r="D45" s="120">
        <v>0</v>
      </c>
      <c r="E45" s="120">
        <v>0</v>
      </c>
      <c r="F45" s="120">
        <v>82000</v>
      </c>
      <c r="G45" s="120">
        <v>0</v>
      </c>
      <c r="H45" s="120">
        <v>82000</v>
      </c>
      <c r="I45" s="120">
        <v>0</v>
      </c>
    </row>
    <row r="46" spans="2:9">
      <c r="B46" s="119" t="s">
        <v>480</v>
      </c>
      <c r="C46" s="119" t="s">
        <v>481</v>
      </c>
      <c r="D46" s="120">
        <v>0</v>
      </c>
      <c r="E46" s="120">
        <v>0</v>
      </c>
      <c r="F46" s="120">
        <v>82000</v>
      </c>
      <c r="G46" s="120">
        <v>0</v>
      </c>
      <c r="H46" s="120">
        <v>82000</v>
      </c>
      <c r="I46" s="120">
        <v>0</v>
      </c>
    </row>
    <row r="47" spans="2:9">
      <c r="B47" s="119" t="s">
        <v>482</v>
      </c>
      <c r="C47" s="119" t="s">
        <v>483</v>
      </c>
      <c r="D47" s="120">
        <v>0</v>
      </c>
      <c r="E47" s="120">
        <v>0</v>
      </c>
      <c r="F47" s="120">
        <v>522000</v>
      </c>
      <c r="G47" s="120">
        <v>0</v>
      </c>
      <c r="H47" s="120">
        <v>522000</v>
      </c>
      <c r="I47" s="120">
        <v>0</v>
      </c>
    </row>
    <row r="48" spans="2:9">
      <c r="B48" s="119" t="s">
        <v>484</v>
      </c>
      <c r="C48" s="119" t="s">
        <v>485</v>
      </c>
      <c r="D48" s="120">
        <v>0</v>
      </c>
      <c r="E48" s="120">
        <v>0</v>
      </c>
      <c r="F48" s="120">
        <v>522000</v>
      </c>
      <c r="G48" s="120">
        <v>0</v>
      </c>
      <c r="H48" s="120">
        <v>522000</v>
      </c>
      <c r="I48" s="120">
        <v>0</v>
      </c>
    </row>
    <row r="49" spans="2:9">
      <c r="B49" s="119" t="s">
        <v>486</v>
      </c>
      <c r="C49" s="119" t="s">
        <v>487</v>
      </c>
      <c r="D49" s="120">
        <v>0</v>
      </c>
      <c r="E49" s="120">
        <v>0</v>
      </c>
      <c r="F49" s="120">
        <v>522000</v>
      </c>
      <c r="G49" s="120">
        <v>0</v>
      </c>
      <c r="H49" s="120">
        <v>522000</v>
      </c>
      <c r="I49" s="120">
        <v>0</v>
      </c>
    </row>
    <row r="50" spans="2:9">
      <c r="B50" s="119" t="s">
        <v>488</v>
      </c>
      <c r="C50" s="119" t="s">
        <v>489</v>
      </c>
      <c r="D50" s="120">
        <v>0</v>
      </c>
      <c r="E50" s="120">
        <v>0</v>
      </c>
      <c r="F50" s="120">
        <v>41000</v>
      </c>
      <c r="G50" s="120">
        <v>0</v>
      </c>
      <c r="H50" s="120">
        <v>41000</v>
      </c>
      <c r="I50" s="120">
        <v>0</v>
      </c>
    </row>
    <row r="51" spans="2:9">
      <c r="B51" s="119" t="s">
        <v>490</v>
      </c>
      <c r="C51" s="119" t="s">
        <v>491</v>
      </c>
      <c r="D51" s="120">
        <v>0</v>
      </c>
      <c r="E51" s="120">
        <v>0</v>
      </c>
      <c r="F51" s="120">
        <v>41000</v>
      </c>
      <c r="G51" s="120">
        <v>0</v>
      </c>
      <c r="H51" s="120">
        <v>41000</v>
      </c>
      <c r="I51" s="120">
        <v>0</v>
      </c>
    </row>
    <row r="52" spans="2:9">
      <c r="B52" s="119" t="s">
        <v>492</v>
      </c>
      <c r="C52" s="119" t="s">
        <v>493</v>
      </c>
      <c r="D52" s="120">
        <v>0</v>
      </c>
      <c r="E52" s="120">
        <v>0</v>
      </c>
      <c r="F52" s="120">
        <v>41000</v>
      </c>
      <c r="G52" s="120">
        <v>0</v>
      </c>
      <c r="H52" s="120">
        <v>41000</v>
      </c>
      <c r="I52" s="120">
        <v>0</v>
      </c>
    </row>
    <row r="53" spans="2:9">
      <c r="B53" s="119" t="s">
        <v>494</v>
      </c>
      <c r="C53" s="119" t="s">
        <v>495</v>
      </c>
      <c r="D53" s="120">
        <v>0</v>
      </c>
      <c r="E53" s="120">
        <v>0</v>
      </c>
      <c r="F53" s="120">
        <v>1013125</v>
      </c>
      <c r="G53" s="120">
        <v>34086875</v>
      </c>
      <c r="H53" s="120">
        <v>0</v>
      </c>
      <c r="I53" s="120">
        <v>33073750</v>
      </c>
    </row>
    <row r="54" spans="2:9">
      <c r="B54" s="119" t="s">
        <v>496</v>
      </c>
      <c r="C54" s="119" t="s">
        <v>497</v>
      </c>
      <c r="D54" s="120">
        <v>0</v>
      </c>
      <c r="E54" s="120">
        <v>0</v>
      </c>
      <c r="F54" s="120">
        <v>1013125</v>
      </c>
      <c r="G54" s="120">
        <v>34086875</v>
      </c>
      <c r="H54" s="120">
        <v>0</v>
      </c>
      <c r="I54" s="120">
        <v>33073750</v>
      </c>
    </row>
    <row r="55" spans="2:9">
      <c r="B55" s="119" t="s">
        <v>498</v>
      </c>
      <c r="C55" s="119" t="s">
        <v>11</v>
      </c>
      <c r="D55" s="120">
        <v>0</v>
      </c>
      <c r="E55" s="120">
        <v>0</v>
      </c>
      <c r="F55" s="120">
        <v>1013064</v>
      </c>
      <c r="G55" s="120">
        <v>8511190</v>
      </c>
      <c r="H55" s="120">
        <v>0</v>
      </c>
      <c r="I55" s="120">
        <v>7498126</v>
      </c>
    </row>
    <row r="56" spans="2:9">
      <c r="B56" s="119" t="s">
        <v>499</v>
      </c>
      <c r="C56" s="119" t="s">
        <v>500</v>
      </c>
      <c r="D56" s="120">
        <v>0</v>
      </c>
      <c r="E56" s="120">
        <v>0</v>
      </c>
      <c r="F56" s="120">
        <v>405224</v>
      </c>
      <c r="G56" s="120">
        <v>3404484</v>
      </c>
      <c r="H56" s="120">
        <v>0</v>
      </c>
      <c r="I56" s="120">
        <v>2999260</v>
      </c>
    </row>
    <row r="57" spans="2:9">
      <c r="B57" s="119" t="s">
        <v>501</v>
      </c>
      <c r="C57" s="119" t="s">
        <v>502</v>
      </c>
      <c r="D57" s="120">
        <v>0</v>
      </c>
      <c r="E57" s="120">
        <v>0</v>
      </c>
      <c r="F57" s="120">
        <v>607840</v>
      </c>
      <c r="G57" s="120">
        <v>5106706</v>
      </c>
      <c r="H57" s="120">
        <v>0</v>
      </c>
      <c r="I57" s="120">
        <v>4498866</v>
      </c>
    </row>
    <row r="58" spans="2:9">
      <c r="B58" s="119" t="s">
        <v>503</v>
      </c>
      <c r="C58" s="119" t="s">
        <v>504</v>
      </c>
      <c r="D58" s="120">
        <v>0</v>
      </c>
      <c r="E58" s="120">
        <v>0</v>
      </c>
      <c r="F58" s="120">
        <v>61</v>
      </c>
      <c r="G58" s="120">
        <v>25575685</v>
      </c>
      <c r="H58" s="120">
        <v>0</v>
      </c>
      <c r="I58" s="120">
        <v>25575624</v>
      </c>
    </row>
    <row r="59" spans="2:9">
      <c r="B59" s="119" t="s">
        <v>505</v>
      </c>
      <c r="C59" s="119" t="s">
        <v>506</v>
      </c>
      <c r="D59" s="120">
        <v>0</v>
      </c>
      <c r="E59" s="120">
        <v>0</v>
      </c>
      <c r="F59" s="120">
        <v>61</v>
      </c>
      <c r="G59" s="120">
        <v>19869802</v>
      </c>
      <c r="H59" s="120">
        <v>0</v>
      </c>
      <c r="I59" s="120">
        <v>19869741</v>
      </c>
    </row>
    <row r="60" spans="2:9">
      <c r="B60" s="119" t="s">
        <v>507</v>
      </c>
      <c r="C60" s="119" t="s">
        <v>508</v>
      </c>
      <c r="D60" s="120">
        <v>0</v>
      </c>
      <c r="E60" s="120">
        <v>0</v>
      </c>
      <c r="F60" s="120">
        <v>0</v>
      </c>
      <c r="G60" s="120">
        <v>5705883</v>
      </c>
      <c r="H60" s="120">
        <v>0</v>
      </c>
      <c r="I60" s="120">
        <v>5705883</v>
      </c>
    </row>
    <row r="61" spans="2:9">
      <c r="B61" s="119" t="s">
        <v>509</v>
      </c>
      <c r="C61" s="119" t="s">
        <v>13</v>
      </c>
      <c r="D61" s="120">
        <v>0</v>
      </c>
      <c r="E61" s="120">
        <v>0</v>
      </c>
      <c r="F61" s="120">
        <v>0</v>
      </c>
      <c r="G61" s="120">
        <v>69974984.560000002</v>
      </c>
      <c r="H61" s="120">
        <v>0</v>
      </c>
      <c r="I61" s="120">
        <v>69974984.560000002</v>
      </c>
    </row>
    <row r="62" spans="2:9">
      <c r="B62" s="119" t="s">
        <v>510</v>
      </c>
      <c r="C62" s="119" t="s">
        <v>388</v>
      </c>
      <c r="D62" s="120">
        <v>0</v>
      </c>
      <c r="E62" s="120">
        <v>0</v>
      </c>
      <c r="F62" s="120">
        <v>0</v>
      </c>
      <c r="G62" s="120">
        <v>69974984.560000002</v>
      </c>
      <c r="H62" s="120">
        <v>0</v>
      </c>
      <c r="I62" s="120">
        <v>69974984.560000002</v>
      </c>
    </row>
    <row r="63" spans="2:9">
      <c r="B63" s="119" t="s">
        <v>511</v>
      </c>
      <c r="C63" s="119" t="s">
        <v>512</v>
      </c>
      <c r="D63" s="120">
        <v>0</v>
      </c>
      <c r="E63" s="120">
        <v>0</v>
      </c>
      <c r="F63" s="120">
        <v>0</v>
      </c>
      <c r="G63" s="120">
        <v>3476373.66</v>
      </c>
      <c r="H63" s="120">
        <v>0</v>
      </c>
      <c r="I63" s="120">
        <v>3476373.66</v>
      </c>
    </row>
    <row r="64" spans="2:9">
      <c r="B64" s="119" t="s">
        <v>513</v>
      </c>
      <c r="C64" s="119" t="s">
        <v>514</v>
      </c>
      <c r="D64" s="120">
        <v>0</v>
      </c>
      <c r="E64" s="120">
        <v>0</v>
      </c>
      <c r="F64" s="120">
        <v>0</v>
      </c>
      <c r="G64" s="120">
        <v>64167487.899999999</v>
      </c>
      <c r="H64" s="120">
        <v>0</v>
      </c>
      <c r="I64" s="120">
        <v>64167487.899999999</v>
      </c>
    </row>
    <row r="65" spans="2:9">
      <c r="B65" s="119" t="s">
        <v>515</v>
      </c>
      <c r="C65" s="119" t="s">
        <v>516</v>
      </c>
      <c r="D65" s="120">
        <v>0</v>
      </c>
      <c r="E65" s="120">
        <v>0</v>
      </c>
      <c r="F65" s="120">
        <v>0</v>
      </c>
      <c r="G65" s="120">
        <v>2331123</v>
      </c>
      <c r="H65" s="120">
        <v>0</v>
      </c>
      <c r="I65" s="120">
        <v>2331123</v>
      </c>
    </row>
    <row r="66" spans="2:9">
      <c r="B66" s="119" t="s">
        <v>517</v>
      </c>
      <c r="C66" s="119" t="s">
        <v>14</v>
      </c>
      <c r="D66" s="120">
        <v>0</v>
      </c>
      <c r="E66" s="120">
        <v>0</v>
      </c>
      <c r="F66" s="120">
        <v>0</v>
      </c>
      <c r="G66" s="120">
        <v>3952502</v>
      </c>
      <c r="H66" s="120">
        <v>0</v>
      </c>
      <c r="I66" s="120">
        <v>3952502</v>
      </c>
    </row>
    <row r="67" spans="2:9">
      <c r="B67" s="119" t="s">
        <v>518</v>
      </c>
      <c r="C67" s="119" t="s">
        <v>519</v>
      </c>
      <c r="D67" s="120">
        <v>0</v>
      </c>
      <c r="E67" s="120">
        <v>0</v>
      </c>
      <c r="F67" s="120">
        <v>0</v>
      </c>
      <c r="G67" s="120">
        <v>3952502</v>
      </c>
      <c r="H67" s="120">
        <v>0</v>
      </c>
      <c r="I67" s="120">
        <v>3952502</v>
      </c>
    </row>
    <row r="68" spans="2:9">
      <c r="B68" s="119" t="s">
        <v>520</v>
      </c>
      <c r="C68" s="119" t="s">
        <v>521</v>
      </c>
      <c r="D68" s="120">
        <v>0</v>
      </c>
      <c r="E68" s="120">
        <v>0</v>
      </c>
      <c r="F68" s="120">
        <v>0</v>
      </c>
      <c r="G68" s="120">
        <v>3952502</v>
      </c>
      <c r="H68" s="120">
        <v>0</v>
      </c>
      <c r="I68" s="120">
        <v>3952502</v>
      </c>
    </row>
    <row r="69" spans="2:9">
      <c r="B69" s="119" t="s">
        <v>522</v>
      </c>
      <c r="C69" s="119" t="s">
        <v>17</v>
      </c>
      <c r="D69" s="120">
        <v>0</v>
      </c>
      <c r="E69" s="120">
        <v>0</v>
      </c>
      <c r="F69" s="120">
        <v>0</v>
      </c>
      <c r="G69" s="120">
        <v>996092</v>
      </c>
      <c r="H69" s="120">
        <v>0</v>
      </c>
      <c r="I69" s="120">
        <v>996092</v>
      </c>
    </row>
    <row r="70" spans="2:9">
      <c r="B70" s="119" t="s">
        <v>523</v>
      </c>
      <c r="C70" s="119" t="s">
        <v>524</v>
      </c>
      <c r="D70" s="120">
        <v>0</v>
      </c>
      <c r="E70" s="120">
        <v>0</v>
      </c>
      <c r="F70" s="120">
        <v>0</v>
      </c>
      <c r="G70" s="120">
        <v>996092</v>
      </c>
      <c r="H70" s="120">
        <v>0</v>
      </c>
      <c r="I70" s="120">
        <v>996092</v>
      </c>
    </row>
    <row r="71" spans="2:9">
      <c r="B71" s="119" t="s">
        <v>525</v>
      </c>
      <c r="C71" s="119" t="s">
        <v>526</v>
      </c>
      <c r="D71" s="120">
        <v>0</v>
      </c>
      <c r="E71" s="120">
        <v>0</v>
      </c>
      <c r="F71" s="120">
        <v>0</v>
      </c>
      <c r="G71" s="120">
        <v>996092</v>
      </c>
      <c r="H71" s="120">
        <v>0</v>
      </c>
      <c r="I71" s="120">
        <v>996092</v>
      </c>
    </row>
    <row r="72" spans="2:9">
      <c r="B72" s="119" t="s">
        <v>527</v>
      </c>
      <c r="C72" s="119" t="s">
        <v>18</v>
      </c>
      <c r="D72" s="120">
        <v>0</v>
      </c>
      <c r="E72" s="120">
        <v>0</v>
      </c>
      <c r="F72" s="120">
        <v>76017</v>
      </c>
      <c r="G72" s="120">
        <v>3509131</v>
      </c>
      <c r="H72" s="120">
        <v>0</v>
      </c>
      <c r="I72" s="120">
        <v>3433114</v>
      </c>
    </row>
    <row r="73" spans="2:9">
      <c r="B73" s="119" t="s">
        <v>528</v>
      </c>
      <c r="C73" s="119" t="s">
        <v>529</v>
      </c>
      <c r="D73" s="120">
        <v>0</v>
      </c>
      <c r="E73" s="120">
        <v>0</v>
      </c>
      <c r="F73" s="120">
        <v>76017</v>
      </c>
      <c r="G73" s="120">
        <v>348042</v>
      </c>
      <c r="H73" s="120">
        <v>0</v>
      </c>
      <c r="I73" s="120">
        <v>272025</v>
      </c>
    </row>
    <row r="74" spans="2:9">
      <c r="B74" s="119" t="s">
        <v>530</v>
      </c>
      <c r="C74" s="119" t="s">
        <v>531</v>
      </c>
      <c r="D74" s="120">
        <v>0</v>
      </c>
      <c r="E74" s="120">
        <v>0</v>
      </c>
      <c r="F74" s="120">
        <v>76017</v>
      </c>
      <c r="G74" s="120">
        <v>348042</v>
      </c>
      <c r="H74" s="120">
        <v>0</v>
      </c>
      <c r="I74" s="120">
        <v>272025</v>
      </c>
    </row>
    <row r="75" spans="2:9">
      <c r="B75" s="119" t="s">
        <v>532</v>
      </c>
      <c r="C75" s="119" t="s">
        <v>533</v>
      </c>
      <c r="D75" s="120">
        <v>0</v>
      </c>
      <c r="E75" s="120">
        <v>0</v>
      </c>
      <c r="F75" s="120">
        <v>0</v>
      </c>
      <c r="G75" s="120">
        <v>1193515</v>
      </c>
      <c r="H75" s="120">
        <v>0</v>
      </c>
      <c r="I75" s="120">
        <v>1193515</v>
      </c>
    </row>
    <row r="76" spans="2:9">
      <c r="B76" s="119" t="s">
        <v>534</v>
      </c>
      <c r="C76" s="119" t="s">
        <v>535</v>
      </c>
      <c r="D76" s="120">
        <v>0</v>
      </c>
      <c r="E76" s="120">
        <v>0</v>
      </c>
      <c r="F76" s="120">
        <v>0</v>
      </c>
      <c r="G76" s="120">
        <v>1193515</v>
      </c>
      <c r="H76" s="120">
        <v>0</v>
      </c>
      <c r="I76" s="120">
        <v>1193515</v>
      </c>
    </row>
    <row r="77" spans="2:9">
      <c r="B77" s="119" t="s">
        <v>536</v>
      </c>
      <c r="C77" s="119" t="s">
        <v>48</v>
      </c>
      <c r="D77" s="120">
        <v>0</v>
      </c>
      <c r="E77" s="120">
        <v>0</v>
      </c>
      <c r="F77" s="120">
        <v>0</v>
      </c>
      <c r="G77" s="120">
        <v>21</v>
      </c>
      <c r="H77" s="120">
        <v>0</v>
      </c>
      <c r="I77" s="120">
        <v>21</v>
      </c>
    </row>
    <row r="78" spans="2:9">
      <c r="B78" s="119" t="s">
        <v>537</v>
      </c>
      <c r="C78" s="119" t="s">
        <v>538</v>
      </c>
      <c r="D78" s="120">
        <v>0</v>
      </c>
      <c r="E78" s="120">
        <v>0</v>
      </c>
      <c r="F78" s="120">
        <v>0</v>
      </c>
      <c r="G78" s="120">
        <v>21</v>
      </c>
      <c r="H78" s="120">
        <v>0</v>
      </c>
      <c r="I78" s="120">
        <v>21</v>
      </c>
    </row>
    <row r="79" spans="2:9">
      <c r="B79" s="119" t="s">
        <v>539</v>
      </c>
      <c r="C79" s="119" t="s">
        <v>175</v>
      </c>
      <c r="D79" s="120">
        <v>0</v>
      </c>
      <c r="E79" s="120">
        <v>0</v>
      </c>
      <c r="F79" s="120">
        <v>0</v>
      </c>
      <c r="G79" s="120">
        <v>1967553</v>
      </c>
      <c r="H79" s="120">
        <v>0</v>
      </c>
      <c r="I79" s="120">
        <v>1967553</v>
      </c>
    </row>
    <row r="80" spans="2:9">
      <c r="B80" s="119" t="s">
        <v>540</v>
      </c>
      <c r="C80" s="119" t="s">
        <v>541</v>
      </c>
      <c r="D80" s="120">
        <v>0</v>
      </c>
      <c r="E80" s="120">
        <v>0</v>
      </c>
      <c r="F80" s="120">
        <v>0</v>
      </c>
      <c r="G80" s="120">
        <v>1967553</v>
      </c>
      <c r="H80" s="120">
        <v>0</v>
      </c>
      <c r="I80" s="120">
        <v>1967553</v>
      </c>
    </row>
    <row r="81" spans="2:10">
      <c r="D81" s="120">
        <v>0</v>
      </c>
      <c r="E81" s="120">
        <v>0</v>
      </c>
      <c r="F81" s="120">
        <v>91734442</v>
      </c>
      <c r="G81" s="120">
        <v>3165857354.5599999</v>
      </c>
      <c r="H81" s="120">
        <v>0</v>
      </c>
      <c r="I81" s="120">
        <v>3074122912.5599999</v>
      </c>
    </row>
    <row r="82" spans="2:10">
      <c r="D82" s="120"/>
      <c r="F82" s="120"/>
      <c r="G82" s="120"/>
      <c r="H82" s="120"/>
      <c r="I82" s="120"/>
      <c r="J82" s="120"/>
    </row>
    <row r="83" spans="2:10">
      <c r="B83" s="116" t="s">
        <v>62</v>
      </c>
      <c r="C83" s="116" t="s">
        <v>63</v>
      </c>
      <c r="D83" s="116" t="s">
        <v>64</v>
      </c>
      <c r="E83" s="117" t="s">
        <v>65</v>
      </c>
      <c r="F83" s="117" t="s">
        <v>64</v>
      </c>
      <c r="G83" s="117" t="s">
        <v>65</v>
      </c>
      <c r="H83" s="117" t="s">
        <v>64</v>
      </c>
      <c r="I83" s="117" t="s">
        <v>65</v>
      </c>
    </row>
    <row r="84" spans="2:10">
      <c r="B84" s="118" t="s">
        <v>66</v>
      </c>
      <c r="C84" s="118" t="s">
        <v>67</v>
      </c>
    </row>
    <row r="85" spans="2:10">
      <c r="B85" s="119" t="s">
        <v>68</v>
      </c>
      <c r="C85" s="119" t="s">
        <v>20</v>
      </c>
      <c r="D85" s="120">
        <v>0</v>
      </c>
      <c r="E85" s="120">
        <v>0</v>
      </c>
      <c r="F85" s="120">
        <v>1331926838</v>
      </c>
      <c r="G85" s="120">
        <v>6157822</v>
      </c>
      <c r="H85" s="120">
        <v>1325769016</v>
      </c>
      <c r="I85" s="120">
        <v>0</v>
      </c>
    </row>
    <row r="86" spans="2:10">
      <c r="B86" s="119" t="s">
        <v>69</v>
      </c>
      <c r="C86" s="119" t="s">
        <v>70</v>
      </c>
      <c r="D86" s="120">
        <v>0</v>
      </c>
      <c r="E86" s="120">
        <v>0</v>
      </c>
      <c r="F86" s="120">
        <v>773559009</v>
      </c>
      <c r="G86" s="120">
        <v>3128415</v>
      </c>
      <c r="H86" s="120">
        <v>770430594</v>
      </c>
      <c r="I86" s="120">
        <v>0</v>
      </c>
    </row>
    <row r="87" spans="2:10">
      <c r="B87" s="119" t="s">
        <v>71</v>
      </c>
      <c r="C87" s="119" t="s">
        <v>72</v>
      </c>
      <c r="D87" s="120">
        <v>0</v>
      </c>
      <c r="E87" s="120">
        <v>0</v>
      </c>
      <c r="F87" s="120">
        <v>773559009</v>
      </c>
      <c r="G87" s="120">
        <v>3128415</v>
      </c>
      <c r="H87" s="120">
        <v>770430594</v>
      </c>
      <c r="I87" s="120">
        <v>0</v>
      </c>
    </row>
    <row r="88" spans="2:10">
      <c r="B88" s="119" t="s">
        <v>73</v>
      </c>
      <c r="C88" s="119" t="s">
        <v>74</v>
      </c>
      <c r="D88" s="120">
        <v>0</v>
      </c>
      <c r="E88" s="120">
        <v>0</v>
      </c>
      <c r="F88" s="120">
        <v>22492018</v>
      </c>
      <c r="G88" s="120">
        <v>25876</v>
      </c>
      <c r="H88" s="120">
        <v>22466142</v>
      </c>
      <c r="I88" s="120">
        <v>0</v>
      </c>
    </row>
    <row r="89" spans="2:10">
      <c r="B89" s="119" t="s">
        <v>75</v>
      </c>
      <c r="C89" s="119" t="s">
        <v>76</v>
      </c>
      <c r="D89" s="120">
        <v>0</v>
      </c>
      <c r="E89" s="120">
        <v>0</v>
      </c>
      <c r="F89" s="120">
        <v>22492018</v>
      </c>
      <c r="G89" s="120">
        <v>25876</v>
      </c>
      <c r="H89" s="120">
        <v>22466142</v>
      </c>
      <c r="I89" s="120">
        <v>0</v>
      </c>
    </row>
    <row r="90" spans="2:10">
      <c r="B90" s="119" t="s">
        <v>77</v>
      </c>
      <c r="C90" s="119" t="s">
        <v>78</v>
      </c>
      <c r="D90" s="120">
        <v>0</v>
      </c>
      <c r="E90" s="120">
        <v>0</v>
      </c>
      <c r="F90" s="120">
        <v>69565029</v>
      </c>
      <c r="G90" s="120">
        <v>227365</v>
      </c>
      <c r="H90" s="120">
        <v>69337664</v>
      </c>
      <c r="I90" s="120">
        <v>0</v>
      </c>
    </row>
    <row r="91" spans="2:10">
      <c r="B91" s="119" t="s">
        <v>79</v>
      </c>
      <c r="C91" s="119" t="s">
        <v>80</v>
      </c>
      <c r="D91" s="120">
        <v>0</v>
      </c>
      <c r="E91" s="120">
        <v>0</v>
      </c>
      <c r="F91" s="120">
        <v>69565029</v>
      </c>
      <c r="G91" s="120">
        <v>227365</v>
      </c>
      <c r="H91" s="120">
        <v>69337664</v>
      </c>
      <c r="I91" s="120">
        <v>0</v>
      </c>
    </row>
    <row r="92" spans="2:10">
      <c r="B92" s="119" t="s">
        <v>81</v>
      </c>
      <c r="C92" s="119" t="s">
        <v>82</v>
      </c>
      <c r="D92" s="120">
        <v>0</v>
      </c>
      <c r="E92" s="120">
        <v>0</v>
      </c>
      <c r="F92" s="120">
        <v>8383753</v>
      </c>
      <c r="G92" s="120">
        <v>818493</v>
      </c>
      <c r="H92" s="120">
        <v>7565260</v>
      </c>
      <c r="I92" s="120">
        <v>0</v>
      </c>
    </row>
    <row r="93" spans="2:10">
      <c r="B93" s="119" t="s">
        <v>83</v>
      </c>
      <c r="C93" s="119" t="s">
        <v>84</v>
      </c>
      <c r="D93" s="120">
        <v>0</v>
      </c>
      <c r="E93" s="120">
        <v>0</v>
      </c>
      <c r="F93" s="120">
        <v>8383753</v>
      </c>
      <c r="G93" s="120">
        <v>818493</v>
      </c>
      <c r="H93" s="120">
        <v>7565260</v>
      </c>
      <c r="I93" s="120">
        <v>0</v>
      </c>
    </row>
    <row r="94" spans="2:10">
      <c r="B94" s="119" t="s">
        <v>85</v>
      </c>
      <c r="C94" s="119" t="s">
        <v>86</v>
      </c>
      <c r="D94" s="120">
        <v>0</v>
      </c>
      <c r="E94" s="120">
        <v>0</v>
      </c>
      <c r="F94" s="120">
        <v>69565029</v>
      </c>
      <c r="G94" s="120">
        <v>227365</v>
      </c>
      <c r="H94" s="120">
        <v>69337664</v>
      </c>
      <c r="I94" s="120">
        <v>0</v>
      </c>
    </row>
    <row r="95" spans="2:10">
      <c r="B95" s="119" t="s">
        <v>87</v>
      </c>
      <c r="C95" s="119" t="s">
        <v>88</v>
      </c>
      <c r="D95" s="120">
        <v>0</v>
      </c>
      <c r="E95" s="120">
        <v>0</v>
      </c>
      <c r="F95" s="120">
        <v>69565029</v>
      </c>
      <c r="G95" s="120">
        <v>227365</v>
      </c>
      <c r="H95" s="120">
        <v>69337664</v>
      </c>
      <c r="I95" s="120">
        <v>0</v>
      </c>
    </row>
    <row r="96" spans="2:10">
      <c r="B96" s="119" t="s">
        <v>89</v>
      </c>
      <c r="C96" s="119" t="s">
        <v>90</v>
      </c>
      <c r="D96" s="120">
        <v>0</v>
      </c>
      <c r="E96" s="120">
        <v>0</v>
      </c>
      <c r="F96" s="120">
        <v>49314400</v>
      </c>
      <c r="G96" s="120">
        <v>427726</v>
      </c>
      <c r="H96" s="120">
        <v>48886674</v>
      </c>
      <c r="I96" s="120">
        <v>0</v>
      </c>
    </row>
    <row r="97" spans="2:9">
      <c r="B97" s="119" t="s">
        <v>91</v>
      </c>
      <c r="C97" s="119" t="s">
        <v>92</v>
      </c>
      <c r="D97" s="120">
        <v>0</v>
      </c>
      <c r="E97" s="120">
        <v>0</v>
      </c>
      <c r="F97" s="120">
        <v>49314400</v>
      </c>
      <c r="G97" s="120">
        <v>427726</v>
      </c>
      <c r="H97" s="120">
        <v>48886674</v>
      </c>
      <c r="I97" s="120">
        <v>0</v>
      </c>
    </row>
    <row r="98" spans="2:9">
      <c r="B98" s="119" t="s">
        <v>93</v>
      </c>
      <c r="C98" s="119" t="s">
        <v>94</v>
      </c>
      <c r="D98" s="120">
        <v>0</v>
      </c>
      <c r="E98" s="120">
        <v>0</v>
      </c>
      <c r="F98" s="120">
        <v>44772500</v>
      </c>
      <c r="G98" s="120">
        <v>0</v>
      </c>
      <c r="H98" s="120">
        <v>44772500</v>
      </c>
      <c r="I98" s="120">
        <v>0</v>
      </c>
    </row>
    <row r="99" spans="2:9">
      <c r="B99" s="119" t="s">
        <v>95</v>
      </c>
      <c r="C99" s="119" t="s">
        <v>96</v>
      </c>
      <c r="D99" s="120">
        <v>0</v>
      </c>
      <c r="E99" s="120">
        <v>0</v>
      </c>
      <c r="F99" s="120">
        <v>44772500</v>
      </c>
      <c r="G99" s="120">
        <v>0</v>
      </c>
      <c r="H99" s="120">
        <v>44772500</v>
      </c>
      <c r="I99" s="120">
        <v>0</v>
      </c>
    </row>
    <row r="100" spans="2:9">
      <c r="B100" s="119" t="s">
        <v>97</v>
      </c>
      <c r="C100" s="119" t="s">
        <v>98</v>
      </c>
      <c r="D100" s="120">
        <v>0</v>
      </c>
      <c r="E100" s="120">
        <v>0</v>
      </c>
      <c r="F100" s="120">
        <v>16181376</v>
      </c>
      <c r="G100" s="120">
        <v>0</v>
      </c>
      <c r="H100" s="120">
        <v>16181376</v>
      </c>
      <c r="I100" s="120">
        <v>0</v>
      </c>
    </row>
    <row r="101" spans="2:9">
      <c r="B101" s="119" t="s">
        <v>99</v>
      </c>
      <c r="C101" s="119" t="s">
        <v>100</v>
      </c>
      <c r="D101" s="120">
        <v>0</v>
      </c>
      <c r="E101" s="120">
        <v>0</v>
      </c>
      <c r="F101" s="120">
        <v>16181376</v>
      </c>
      <c r="G101" s="120">
        <v>0</v>
      </c>
      <c r="H101" s="120">
        <v>16181376</v>
      </c>
      <c r="I101" s="120">
        <v>0</v>
      </c>
    </row>
    <row r="102" spans="2:9">
      <c r="B102" s="119" t="s">
        <v>101</v>
      </c>
      <c r="C102" s="119" t="s">
        <v>102</v>
      </c>
      <c r="D102" s="120">
        <v>0</v>
      </c>
      <c r="E102" s="120">
        <v>0</v>
      </c>
      <c r="F102" s="120">
        <v>22133443</v>
      </c>
      <c r="G102" s="120">
        <v>0</v>
      </c>
      <c r="H102" s="120">
        <v>22133443</v>
      </c>
      <c r="I102" s="120">
        <v>0</v>
      </c>
    </row>
    <row r="103" spans="2:9">
      <c r="B103" s="119" t="s">
        <v>103</v>
      </c>
      <c r="C103" s="119" t="s">
        <v>104</v>
      </c>
      <c r="D103" s="120">
        <v>0</v>
      </c>
      <c r="E103" s="120">
        <v>0</v>
      </c>
      <c r="F103" s="120">
        <v>22133443</v>
      </c>
      <c r="G103" s="120">
        <v>0</v>
      </c>
      <c r="H103" s="120">
        <v>22133443</v>
      </c>
      <c r="I103" s="120">
        <v>0</v>
      </c>
    </row>
    <row r="104" spans="2:9">
      <c r="B104" s="119" t="s">
        <v>105</v>
      </c>
      <c r="C104" s="119" t="s">
        <v>106</v>
      </c>
      <c r="D104" s="120">
        <v>0</v>
      </c>
      <c r="E104" s="120">
        <v>0</v>
      </c>
      <c r="F104" s="120">
        <v>5762900</v>
      </c>
      <c r="G104" s="120">
        <v>34700</v>
      </c>
      <c r="H104" s="120">
        <v>5728200</v>
      </c>
      <c r="I104" s="120">
        <v>0</v>
      </c>
    </row>
    <row r="105" spans="2:9">
      <c r="B105" s="119" t="s">
        <v>107</v>
      </c>
      <c r="C105" s="119" t="s">
        <v>108</v>
      </c>
      <c r="D105" s="120">
        <v>0</v>
      </c>
      <c r="E105" s="120">
        <v>0</v>
      </c>
      <c r="F105" s="120">
        <v>5762900</v>
      </c>
      <c r="G105" s="120">
        <v>34700</v>
      </c>
      <c r="H105" s="120">
        <v>5728200</v>
      </c>
      <c r="I105" s="120">
        <v>0</v>
      </c>
    </row>
    <row r="106" spans="2:9">
      <c r="B106" s="119" t="s">
        <v>109</v>
      </c>
      <c r="C106" s="119" t="s">
        <v>110</v>
      </c>
      <c r="D106" s="120">
        <v>0</v>
      </c>
      <c r="E106" s="120">
        <v>0</v>
      </c>
      <c r="F106" s="120">
        <v>72252943</v>
      </c>
      <c r="G106" s="120">
        <v>497033</v>
      </c>
      <c r="H106" s="120">
        <v>71755910</v>
      </c>
      <c r="I106" s="120">
        <v>0</v>
      </c>
    </row>
    <row r="107" spans="2:9">
      <c r="B107" s="119" t="s">
        <v>111</v>
      </c>
      <c r="C107" s="119" t="s">
        <v>112</v>
      </c>
      <c r="D107" s="120">
        <v>0</v>
      </c>
      <c r="E107" s="120">
        <v>0</v>
      </c>
      <c r="F107" s="120">
        <v>72252943</v>
      </c>
      <c r="G107" s="120">
        <v>497033</v>
      </c>
      <c r="H107" s="120">
        <v>71755910</v>
      </c>
      <c r="I107" s="120">
        <v>0</v>
      </c>
    </row>
    <row r="108" spans="2:9">
      <c r="B108" s="119" t="s">
        <v>113</v>
      </c>
      <c r="C108" s="119" t="s">
        <v>114</v>
      </c>
      <c r="D108" s="120">
        <v>0</v>
      </c>
      <c r="E108" s="120">
        <v>0</v>
      </c>
      <c r="F108" s="120">
        <v>99420375</v>
      </c>
      <c r="G108" s="120">
        <v>417849</v>
      </c>
      <c r="H108" s="120">
        <v>99002526</v>
      </c>
      <c r="I108" s="120">
        <v>0</v>
      </c>
    </row>
    <row r="109" spans="2:9">
      <c r="B109" s="119" t="s">
        <v>115</v>
      </c>
      <c r="C109" s="119" t="s">
        <v>116</v>
      </c>
      <c r="D109" s="120">
        <v>0</v>
      </c>
      <c r="E109" s="120">
        <v>0</v>
      </c>
      <c r="F109" s="120">
        <v>99420375</v>
      </c>
      <c r="G109" s="120">
        <v>417849</v>
      </c>
      <c r="H109" s="120">
        <v>99002526</v>
      </c>
      <c r="I109" s="120">
        <v>0</v>
      </c>
    </row>
    <row r="110" spans="2:9">
      <c r="B110" s="119" t="s">
        <v>117</v>
      </c>
      <c r="C110" s="119" t="s">
        <v>118</v>
      </c>
      <c r="D110" s="120">
        <v>0</v>
      </c>
      <c r="E110" s="120">
        <v>0</v>
      </c>
      <c r="F110" s="120">
        <v>32864000</v>
      </c>
      <c r="G110" s="120">
        <v>157100</v>
      </c>
      <c r="H110" s="120">
        <v>32706900</v>
      </c>
      <c r="I110" s="120">
        <v>0</v>
      </c>
    </row>
    <row r="111" spans="2:9">
      <c r="B111" s="119" t="s">
        <v>119</v>
      </c>
      <c r="C111" s="119" t="s">
        <v>120</v>
      </c>
      <c r="D111" s="120">
        <v>0</v>
      </c>
      <c r="E111" s="120">
        <v>0</v>
      </c>
      <c r="F111" s="120">
        <v>32864000</v>
      </c>
      <c r="G111" s="120">
        <v>157100</v>
      </c>
      <c r="H111" s="120">
        <v>32706900</v>
      </c>
      <c r="I111" s="120">
        <v>0</v>
      </c>
    </row>
    <row r="112" spans="2:9">
      <c r="B112" s="119" t="s">
        <v>121</v>
      </c>
      <c r="C112" s="119" t="s">
        <v>122</v>
      </c>
      <c r="D112" s="120">
        <v>0</v>
      </c>
      <c r="E112" s="120">
        <v>0</v>
      </c>
      <c r="F112" s="120">
        <v>24621200</v>
      </c>
      <c r="G112" s="120">
        <v>117300</v>
      </c>
      <c r="H112" s="120">
        <v>24503900</v>
      </c>
      <c r="I112" s="120">
        <v>0</v>
      </c>
    </row>
    <row r="113" spans="2:9">
      <c r="B113" s="119" t="s">
        <v>123</v>
      </c>
      <c r="C113" s="119" t="s">
        <v>124</v>
      </c>
      <c r="D113" s="120">
        <v>0</v>
      </c>
      <c r="E113" s="120">
        <v>0</v>
      </c>
      <c r="F113" s="120">
        <v>24621200</v>
      </c>
      <c r="G113" s="120">
        <v>117300</v>
      </c>
      <c r="H113" s="120">
        <v>24503900</v>
      </c>
      <c r="I113" s="120">
        <v>0</v>
      </c>
    </row>
    <row r="114" spans="2:9">
      <c r="B114" s="119" t="s">
        <v>125</v>
      </c>
      <c r="C114" s="119" t="s">
        <v>126</v>
      </c>
      <c r="D114" s="120">
        <v>0</v>
      </c>
      <c r="E114" s="120">
        <v>0</v>
      </c>
      <c r="F114" s="120">
        <v>16431200</v>
      </c>
      <c r="G114" s="120">
        <v>78600</v>
      </c>
      <c r="H114" s="120">
        <v>16352600</v>
      </c>
      <c r="I114" s="120">
        <v>0</v>
      </c>
    </row>
    <row r="115" spans="2:9">
      <c r="B115" s="119" t="s">
        <v>127</v>
      </c>
      <c r="C115" s="119" t="s">
        <v>128</v>
      </c>
      <c r="D115" s="120">
        <v>0</v>
      </c>
      <c r="E115" s="120">
        <v>0</v>
      </c>
      <c r="F115" s="120">
        <v>16431200</v>
      </c>
      <c r="G115" s="120">
        <v>78600</v>
      </c>
      <c r="H115" s="120">
        <v>16352600</v>
      </c>
      <c r="I115" s="120">
        <v>0</v>
      </c>
    </row>
    <row r="116" spans="2:9">
      <c r="B116" s="119" t="s">
        <v>129</v>
      </c>
      <c r="C116" s="119" t="s">
        <v>130</v>
      </c>
      <c r="D116" s="120">
        <v>0</v>
      </c>
      <c r="E116" s="120">
        <v>0</v>
      </c>
      <c r="F116" s="120">
        <v>4607663</v>
      </c>
      <c r="G116" s="120">
        <v>0</v>
      </c>
      <c r="H116" s="120">
        <v>4607663</v>
      </c>
      <c r="I116" s="120">
        <v>0</v>
      </c>
    </row>
    <row r="117" spans="2:9">
      <c r="B117" s="119" t="s">
        <v>131</v>
      </c>
      <c r="C117" s="119" t="s">
        <v>132</v>
      </c>
      <c r="D117" s="120">
        <v>0</v>
      </c>
      <c r="E117" s="120">
        <v>0</v>
      </c>
      <c r="F117" s="120">
        <v>4607663</v>
      </c>
      <c r="G117" s="120">
        <v>0</v>
      </c>
      <c r="H117" s="120">
        <v>4607663</v>
      </c>
      <c r="I117" s="120">
        <v>0</v>
      </c>
    </row>
    <row r="118" spans="2:9">
      <c r="B118" s="119" t="s">
        <v>133</v>
      </c>
      <c r="C118" s="119" t="s">
        <v>21</v>
      </c>
      <c r="D118" s="120">
        <v>0</v>
      </c>
      <c r="E118" s="120">
        <v>0</v>
      </c>
      <c r="F118" s="120">
        <v>141898664</v>
      </c>
      <c r="G118" s="120">
        <v>0</v>
      </c>
      <c r="H118" s="120">
        <v>141898664</v>
      </c>
      <c r="I118" s="120">
        <v>0</v>
      </c>
    </row>
    <row r="119" spans="2:9">
      <c r="B119" s="119" t="s">
        <v>134</v>
      </c>
      <c r="C119" s="119" t="s">
        <v>135</v>
      </c>
      <c r="D119" s="120">
        <v>0</v>
      </c>
      <c r="E119" s="120">
        <v>0</v>
      </c>
      <c r="F119" s="120">
        <v>22184876</v>
      </c>
      <c r="G119" s="120">
        <v>0</v>
      </c>
      <c r="H119" s="120">
        <v>22184876</v>
      </c>
      <c r="I119" s="120">
        <v>0</v>
      </c>
    </row>
    <row r="120" spans="2:9">
      <c r="B120" s="119" t="s">
        <v>136</v>
      </c>
      <c r="C120" s="119" t="s">
        <v>137</v>
      </c>
      <c r="D120" s="120">
        <v>0</v>
      </c>
      <c r="E120" s="120">
        <v>0</v>
      </c>
      <c r="F120" s="120">
        <v>22184876</v>
      </c>
      <c r="G120" s="120">
        <v>0</v>
      </c>
      <c r="H120" s="120">
        <v>22184876</v>
      </c>
      <c r="I120" s="120">
        <v>0</v>
      </c>
    </row>
    <row r="121" spans="2:9">
      <c r="B121" s="119" t="s">
        <v>138</v>
      </c>
      <c r="C121" s="119" t="s">
        <v>139</v>
      </c>
      <c r="D121" s="120">
        <v>0</v>
      </c>
      <c r="E121" s="120">
        <v>0</v>
      </c>
      <c r="F121" s="120">
        <v>119713788</v>
      </c>
      <c r="G121" s="120">
        <v>0</v>
      </c>
      <c r="H121" s="120">
        <v>119713788</v>
      </c>
      <c r="I121" s="120">
        <v>0</v>
      </c>
    </row>
    <row r="122" spans="2:9">
      <c r="B122" s="119" t="s">
        <v>140</v>
      </c>
      <c r="C122" s="119" t="s">
        <v>141</v>
      </c>
      <c r="D122" s="120">
        <v>0</v>
      </c>
      <c r="E122" s="120">
        <v>0</v>
      </c>
      <c r="F122" s="120">
        <v>119713788</v>
      </c>
      <c r="G122" s="120">
        <v>0</v>
      </c>
      <c r="H122" s="120">
        <v>119713788</v>
      </c>
      <c r="I122" s="120">
        <v>0</v>
      </c>
    </row>
    <row r="123" spans="2:9">
      <c r="B123" s="119" t="s">
        <v>142</v>
      </c>
      <c r="C123" s="119" t="s">
        <v>143</v>
      </c>
      <c r="D123" s="120">
        <v>0</v>
      </c>
      <c r="E123" s="120">
        <v>0</v>
      </c>
      <c r="F123" s="120">
        <v>119713788</v>
      </c>
      <c r="G123" s="120">
        <v>0</v>
      </c>
      <c r="H123" s="120">
        <v>119713788</v>
      </c>
      <c r="I123" s="120">
        <v>0</v>
      </c>
    </row>
    <row r="124" spans="2:9">
      <c r="B124" s="119" t="s">
        <v>144</v>
      </c>
      <c r="C124" s="119" t="s">
        <v>22</v>
      </c>
      <c r="D124" s="120">
        <v>0</v>
      </c>
      <c r="E124" s="120">
        <v>0</v>
      </c>
      <c r="F124" s="120">
        <v>98983007.280000001</v>
      </c>
      <c r="G124" s="120">
        <v>184370</v>
      </c>
      <c r="H124" s="120">
        <v>98798637.280000001</v>
      </c>
      <c r="I124" s="120">
        <v>0</v>
      </c>
    </row>
    <row r="125" spans="2:9">
      <c r="B125" s="119" t="s">
        <v>145</v>
      </c>
      <c r="C125" s="119" t="s">
        <v>146</v>
      </c>
      <c r="D125" s="120">
        <v>0</v>
      </c>
      <c r="E125" s="120">
        <v>0</v>
      </c>
      <c r="F125" s="120">
        <v>13375973</v>
      </c>
      <c r="G125" s="120">
        <v>0</v>
      </c>
      <c r="H125" s="120">
        <v>13375973</v>
      </c>
      <c r="I125" s="120">
        <v>0</v>
      </c>
    </row>
    <row r="126" spans="2:9">
      <c r="B126" s="119" t="s">
        <v>147</v>
      </c>
      <c r="C126" s="119" t="s">
        <v>148</v>
      </c>
      <c r="D126" s="120">
        <v>0</v>
      </c>
      <c r="E126" s="120">
        <v>0</v>
      </c>
      <c r="F126" s="120">
        <v>13375973</v>
      </c>
      <c r="G126" s="120">
        <v>0</v>
      </c>
      <c r="H126" s="120">
        <v>13375973</v>
      </c>
      <c r="I126" s="120">
        <v>0</v>
      </c>
    </row>
    <row r="127" spans="2:9">
      <c r="B127" s="119" t="s">
        <v>149</v>
      </c>
      <c r="C127" s="119" t="s">
        <v>150</v>
      </c>
      <c r="D127" s="120">
        <v>0</v>
      </c>
      <c r="E127" s="120">
        <v>0</v>
      </c>
      <c r="F127" s="120">
        <v>2154900</v>
      </c>
      <c r="G127" s="120">
        <v>0</v>
      </c>
      <c r="H127" s="120">
        <v>2154900</v>
      </c>
      <c r="I127" s="120">
        <v>0</v>
      </c>
    </row>
    <row r="128" spans="2:9">
      <c r="B128" s="119" t="s">
        <v>151</v>
      </c>
      <c r="C128" s="119" t="s">
        <v>152</v>
      </c>
      <c r="D128" s="120">
        <v>0</v>
      </c>
      <c r="E128" s="120">
        <v>0</v>
      </c>
      <c r="F128" s="120">
        <v>2154900</v>
      </c>
      <c r="G128" s="120">
        <v>0</v>
      </c>
      <c r="H128" s="120">
        <v>2154900</v>
      </c>
      <c r="I128" s="120">
        <v>0</v>
      </c>
    </row>
    <row r="129" spans="2:9">
      <c r="B129" s="119" t="s">
        <v>153</v>
      </c>
      <c r="C129" s="119" t="s">
        <v>154</v>
      </c>
      <c r="D129" s="120">
        <v>0</v>
      </c>
      <c r="E129" s="120">
        <v>0</v>
      </c>
      <c r="F129" s="120">
        <v>83452134.280000001</v>
      </c>
      <c r="G129" s="120">
        <v>184370</v>
      </c>
      <c r="H129" s="120">
        <v>83267764.280000001</v>
      </c>
      <c r="I129" s="120">
        <v>0</v>
      </c>
    </row>
    <row r="130" spans="2:9">
      <c r="B130" s="119" t="s">
        <v>155</v>
      </c>
      <c r="C130" s="119" t="s">
        <v>156</v>
      </c>
      <c r="D130" s="120">
        <v>0</v>
      </c>
      <c r="E130" s="120">
        <v>0</v>
      </c>
      <c r="F130" s="120">
        <v>83452134.280000001</v>
      </c>
      <c r="G130" s="120">
        <v>184370</v>
      </c>
      <c r="H130" s="120">
        <v>83267764.280000001</v>
      </c>
      <c r="I130" s="120">
        <v>0</v>
      </c>
    </row>
    <row r="131" spans="2:9">
      <c r="B131" s="119" t="s">
        <v>157</v>
      </c>
      <c r="C131" s="119" t="s">
        <v>158</v>
      </c>
      <c r="D131" s="120">
        <v>0</v>
      </c>
      <c r="E131" s="120">
        <v>0</v>
      </c>
      <c r="F131" s="120">
        <v>82907134.280000001</v>
      </c>
      <c r="G131" s="120">
        <v>184370</v>
      </c>
      <c r="H131" s="120">
        <v>82722764.280000001</v>
      </c>
      <c r="I131" s="120">
        <v>0</v>
      </c>
    </row>
    <row r="132" spans="2:9">
      <c r="B132" s="119" t="s">
        <v>159</v>
      </c>
      <c r="C132" s="119" t="s">
        <v>160</v>
      </c>
      <c r="D132" s="120">
        <v>0</v>
      </c>
      <c r="E132" s="120">
        <v>0</v>
      </c>
      <c r="F132" s="120">
        <v>545000</v>
      </c>
      <c r="G132" s="120">
        <v>0</v>
      </c>
      <c r="H132" s="120">
        <v>545000</v>
      </c>
      <c r="I132" s="120">
        <v>0</v>
      </c>
    </row>
    <row r="133" spans="2:9">
      <c r="B133" s="119" t="s">
        <v>161</v>
      </c>
      <c r="C133" s="119" t="s">
        <v>15</v>
      </c>
      <c r="D133" s="120">
        <v>0</v>
      </c>
      <c r="E133" s="120">
        <v>0</v>
      </c>
      <c r="F133" s="120">
        <v>113712484</v>
      </c>
      <c r="G133" s="120">
        <v>0</v>
      </c>
      <c r="H133" s="120">
        <v>113712484</v>
      </c>
      <c r="I133" s="120">
        <v>0</v>
      </c>
    </row>
    <row r="134" spans="2:9">
      <c r="B134" s="119" t="s">
        <v>162</v>
      </c>
      <c r="C134" s="119" t="s">
        <v>163</v>
      </c>
      <c r="D134" s="120">
        <v>0</v>
      </c>
      <c r="E134" s="120">
        <v>0</v>
      </c>
      <c r="F134" s="120">
        <v>30324734</v>
      </c>
      <c r="G134" s="120">
        <v>0</v>
      </c>
      <c r="H134" s="120">
        <v>30324734</v>
      </c>
      <c r="I134" s="120">
        <v>0</v>
      </c>
    </row>
    <row r="135" spans="2:9">
      <c r="B135" s="119" t="s">
        <v>164</v>
      </c>
      <c r="C135" s="119" t="s">
        <v>165</v>
      </c>
      <c r="D135" s="120">
        <v>0</v>
      </c>
      <c r="E135" s="120">
        <v>0</v>
      </c>
      <c r="F135" s="120">
        <v>30324734</v>
      </c>
      <c r="G135" s="120">
        <v>0</v>
      </c>
      <c r="H135" s="120">
        <v>30324734</v>
      </c>
      <c r="I135" s="120">
        <v>0</v>
      </c>
    </row>
    <row r="136" spans="2:9">
      <c r="B136" s="119" t="s">
        <v>166</v>
      </c>
      <c r="C136" s="119" t="s">
        <v>167</v>
      </c>
      <c r="D136" s="120">
        <v>0</v>
      </c>
      <c r="E136" s="120">
        <v>0</v>
      </c>
      <c r="F136" s="120">
        <v>64082253</v>
      </c>
      <c r="G136" s="120">
        <v>0</v>
      </c>
      <c r="H136" s="120">
        <v>64082253</v>
      </c>
      <c r="I136" s="120">
        <v>0</v>
      </c>
    </row>
    <row r="137" spans="2:9">
      <c r="B137" s="119" t="s">
        <v>168</v>
      </c>
      <c r="C137" s="119" t="s">
        <v>169</v>
      </c>
      <c r="D137" s="120">
        <v>0</v>
      </c>
      <c r="E137" s="120">
        <v>0</v>
      </c>
      <c r="F137" s="120">
        <v>64082253</v>
      </c>
      <c r="G137" s="120">
        <v>0</v>
      </c>
      <c r="H137" s="120">
        <v>64082253</v>
      </c>
      <c r="I137" s="120">
        <v>0</v>
      </c>
    </row>
    <row r="138" spans="2:9">
      <c r="B138" s="119" t="s">
        <v>170</v>
      </c>
      <c r="C138" s="119" t="s">
        <v>171</v>
      </c>
      <c r="D138" s="120">
        <v>0</v>
      </c>
      <c r="E138" s="120">
        <v>0</v>
      </c>
      <c r="F138" s="120">
        <v>83000</v>
      </c>
      <c r="G138" s="120">
        <v>0</v>
      </c>
      <c r="H138" s="120">
        <v>83000</v>
      </c>
      <c r="I138" s="120">
        <v>0</v>
      </c>
    </row>
    <row r="139" spans="2:9">
      <c r="B139" s="119" t="s">
        <v>172</v>
      </c>
      <c r="C139" s="119" t="s">
        <v>173</v>
      </c>
      <c r="D139" s="120">
        <v>0</v>
      </c>
      <c r="E139" s="120">
        <v>0</v>
      </c>
      <c r="F139" s="120">
        <v>83000</v>
      </c>
      <c r="G139" s="120">
        <v>0</v>
      </c>
      <c r="H139" s="120">
        <v>83000</v>
      </c>
      <c r="I139" s="120">
        <v>0</v>
      </c>
    </row>
    <row r="140" spans="2:9">
      <c r="B140" s="119" t="s">
        <v>174</v>
      </c>
      <c r="C140" s="119" t="s">
        <v>175</v>
      </c>
      <c r="D140" s="120">
        <v>0</v>
      </c>
      <c r="E140" s="120">
        <v>0</v>
      </c>
      <c r="F140" s="120">
        <v>19222497</v>
      </c>
      <c r="G140" s="120">
        <v>0</v>
      </c>
      <c r="H140" s="120">
        <v>19222497</v>
      </c>
      <c r="I140" s="120">
        <v>0</v>
      </c>
    </row>
    <row r="141" spans="2:9">
      <c r="B141" s="119" t="s">
        <v>176</v>
      </c>
      <c r="C141" s="119" t="s">
        <v>177</v>
      </c>
      <c r="D141" s="120">
        <v>0</v>
      </c>
      <c r="E141" s="120">
        <v>0</v>
      </c>
      <c r="F141" s="120">
        <v>19222497</v>
      </c>
      <c r="G141" s="120">
        <v>0</v>
      </c>
      <c r="H141" s="120">
        <v>19222497</v>
      </c>
      <c r="I141" s="120">
        <v>0</v>
      </c>
    </row>
    <row r="142" spans="2:9">
      <c r="B142" s="119" t="s">
        <v>178</v>
      </c>
      <c r="C142" s="119" t="s">
        <v>23</v>
      </c>
      <c r="D142" s="120">
        <v>0</v>
      </c>
      <c r="E142" s="120">
        <v>0</v>
      </c>
      <c r="F142" s="120">
        <v>165090807</v>
      </c>
      <c r="G142" s="120">
        <v>11930000</v>
      </c>
      <c r="H142" s="120">
        <v>153160807</v>
      </c>
      <c r="I142" s="120">
        <v>0</v>
      </c>
    </row>
    <row r="143" spans="2:9">
      <c r="B143" s="119" t="s">
        <v>179</v>
      </c>
      <c r="C143" s="119" t="s">
        <v>180</v>
      </c>
      <c r="D143" s="120">
        <v>0</v>
      </c>
      <c r="E143" s="120">
        <v>0</v>
      </c>
      <c r="F143" s="120">
        <v>154397265</v>
      </c>
      <c r="G143" s="120">
        <v>11930000</v>
      </c>
      <c r="H143" s="120">
        <v>142467265</v>
      </c>
      <c r="I143" s="120">
        <v>0</v>
      </c>
    </row>
    <row r="144" spans="2:9">
      <c r="B144" s="119" t="s">
        <v>181</v>
      </c>
      <c r="C144" s="119" t="s">
        <v>182</v>
      </c>
      <c r="D144" s="120">
        <v>0</v>
      </c>
      <c r="E144" s="120">
        <v>0</v>
      </c>
      <c r="F144" s="120">
        <v>154397265</v>
      </c>
      <c r="G144" s="120">
        <v>11930000</v>
      </c>
      <c r="H144" s="120">
        <v>142467265</v>
      </c>
      <c r="I144" s="120">
        <v>0</v>
      </c>
    </row>
    <row r="145" spans="2:9">
      <c r="B145" s="119" t="s">
        <v>183</v>
      </c>
      <c r="C145" s="119" t="s">
        <v>184</v>
      </c>
      <c r="D145" s="120">
        <v>0</v>
      </c>
      <c r="E145" s="120">
        <v>0</v>
      </c>
      <c r="F145" s="120">
        <v>10693542</v>
      </c>
      <c r="G145" s="120">
        <v>0</v>
      </c>
      <c r="H145" s="120">
        <v>10693542</v>
      </c>
      <c r="I145" s="120">
        <v>0</v>
      </c>
    </row>
    <row r="146" spans="2:9">
      <c r="B146" s="119" t="s">
        <v>185</v>
      </c>
      <c r="C146" s="119" t="s">
        <v>186</v>
      </c>
      <c r="D146" s="120">
        <v>0</v>
      </c>
      <c r="E146" s="120">
        <v>0</v>
      </c>
      <c r="F146" s="120">
        <v>10693542</v>
      </c>
      <c r="G146" s="120">
        <v>0</v>
      </c>
      <c r="H146" s="120">
        <v>10693542</v>
      </c>
      <c r="I146" s="120">
        <v>0</v>
      </c>
    </row>
    <row r="147" spans="2:9">
      <c r="B147" s="119" t="s">
        <v>187</v>
      </c>
      <c r="C147" s="119" t="s">
        <v>24</v>
      </c>
      <c r="D147" s="120">
        <v>0</v>
      </c>
      <c r="E147" s="120">
        <v>0</v>
      </c>
      <c r="F147" s="120">
        <v>15205163</v>
      </c>
      <c r="G147" s="120">
        <v>0</v>
      </c>
      <c r="H147" s="120">
        <v>15205163</v>
      </c>
      <c r="I147" s="120">
        <v>0</v>
      </c>
    </row>
    <row r="148" spans="2:9">
      <c r="B148" s="119" t="s">
        <v>188</v>
      </c>
      <c r="C148" s="119" t="s">
        <v>189</v>
      </c>
      <c r="D148" s="120">
        <v>0</v>
      </c>
      <c r="E148" s="120">
        <v>0</v>
      </c>
      <c r="F148" s="120">
        <v>844800</v>
      </c>
      <c r="G148" s="120">
        <v>0</v>
      </c>
      <c r="H148" s="120">
        <v>844800</v>
      </c>
      <c r="I148" s="120">
        <v>0</v>
      </c>
    </row>
    <row r="149" spans="2:9">
      <c r="B149" s="119" t="s">
        <v>190</v>
      </c>
      <c r="C149" s="119" t="s">
        <v>191</v>
      </c>
      <c r="D149" s="120">
        <v>0</v>
      </c>
      <c r="E149" s="120">
        <v>0</v>
      </c>
      <c r="F149" s="120">
        <v>844800</v>
      </c>
      <c r="G149" s="120">
        <v>0</v>
      </c>
      <c r="H149" s="120">
        <v>844800</v>
      </c>
      <c r="I149" s="120">
        <v>0</v>
      </c>
    </row>
    <row r="150" spans="2:9">
      <c r="B150" s="119" t="s">
        <v>192</v>
      </c>
      <c r="C150" s="119" t="s">
        <v>193</v>
      </c>
      <c r="D150" s="120">
        <v>0</v>
      </c>
      <c r="E150" s="120">
        <v>0</v>
      </c>
      <c r="F150" s="120">
        <v>79832</v>
      </c>
      <c r="G150" s="120">
        <v>0</v>
      </c>
      <c r="H150" s="120">
        <v>79832</v>
      </c>
      <c r="I150" s="120">
        <v>0</v>
      </c>
    </row>
    <row r="151" spans="2:9">
      <c r="B151" s="119" t="s">
        <v>194</v>
      </c>
      <c r="C151" s="119" t="s">
        <v>195</v>
      </c>
      <c r="D151" s="120">
        <v>0</v>
      </c>
      <c r="E151" s="120">
        <v>0</v>
      </c>
      <c r="F151" s="120">
        <v>79832</v>
      </c>
      <c r="G151" s="120">
        <v>0</v>
      </c>
      <c r="H151" s="120">
        <v>79832</v>
      </c>
      <c r="I151" s="120">
        <v>0</v>
      </c>
    </row>
    <row r="152" spans="2:9">
      <c r="B152" s="119" t="s">
        <v>196</v>
      </c>
      <c r="C152" s="119" t="s">
        <v>197</v>
      </c>
      <c r="D152" s="120">
        <v>0</v>
      </c>
      <c r="E152" s="120">
        <v>0</v>
      </c>
      <c r="F152" s="120">
        <v>111504</v>
      </c>
      <c r="G152" s="120">
        <v>0</v>
      </c>
      <c r="H152" s="120">
        <v>111504</v>
      </c>
      <c r="I152" s="120">
        <v>0</v>
      </c>
    </row>
    <row r="153" spans="2:9">
      <c r="B153" s="119" t="s">
        <v>198</v>
      </c>
      <c r="C153" s="119" t="s">
        <v>199</v>
      </c>
      <c r="D153" s="120">
        <v>0</v>
      </c>
      <c r="E153" s="120">
        <v>0</v>
      </c>
      <c r="F153" s="120">
        <v>111504</v>
      </c>
      <c r="G153" s="120">
        <v>0</v>
      </c>
      <c r="H153" s="120">
        <v>111504</v>
      </c>
      <c r="I153" s="120">
        <v>0</v>
      </c>
    </row>
    <row r="154" spans="2:9">
      <c r="B154" s="119" t="s">
        <v>200</v>
      </c>
      <c r="C154" s="119" t="s">
        <v>201</v>
      </c>
      <c r="D154" s="120">
        <v>0</v>
      </c>
      <c r="E154" s="120">
        <v>0</v>
      </c>
      <c r="F154" s="120">
        <v>1202462</v>
      </c>
      <c r="G154" s="120">
        <v>0</v>
      </c>
      <c r="H154" s="120">
        <v>1202462</v>
      </c>
      <c r="I154" s="120">
        <v>0</v>
      </c>
    </row>
    <row r="155" spans="2:9">
      <c r="B155" s="119" t="s">
        <v>202</v>
      </c>
      <c r="C155" s="119" t="s">
        <v>203</v>
      </c>
      <c r="D155" s="120">
        <v>0</v>
      </c>
      <c r="E155" s="120">
        <v>0</v>
      </c>
      <c r="F155" s="120">
        <v>1202462</v>
      </c>
      <c r="G155" s="120">
        <v>0</v>
      </c>
      <c r="H155" s="120">
        <v>1202462</v>
      </c>
      <c r="I155" s="120">
        <v>0</v>
      </c>
    </row>
    <row r="156" spans="2:9">
      <c r="B156" s="119" t="s">
        <v>204</v>
      </c>
      <c r="C156" s="119" t="s">
        <v>205</v>
      </c>
      <c r="D156" s="120">
        <v>0</v>
      </c>
      <c r="E156" s="120">
        <v>0</v>
      </c>
      <c r="F156" s="120">
        <v>1759728</v>
      </c>
      <c r="G156" s="120">
        <v>0</v>
      </c>
      <c r="H156" s="120">
        <v>1759728</v>
      </c>
      <c r="I156" s="120">
        <v>0</v>
      </c>
    </row>
    <row r="157" spans="2:9">
      <c r="B157" s="119" t="s">
        <v>206</v>
      </c>
      <c r="C157" s="119" t="s">
        <v>207</v>
      </c>
      <c r="D157" s="120">
        <v>0</v>
      </c>
      <c r="E157" s="120">
        <v>0</v>
      </c>
      <c r="F157" s="120">
        <v>1759728</v>
      </c>
      <c r="G157" s="120">
        <v>0</v>
      </c>
      <c r="H157" s="120">
        <v>1759728</v>
      </c>
      <c r="I157" s="120">
        <v>0</v>
      </c>
    </row>
    <row r="158" spans="2:9">
      <c r="B158" s="119" t="s">
        <v>208</v>
      </c>
      <c r="C158" s="119" t="s">
        <v>209</v>
      </c>
      <c r="D158" s="120">
        <v>0</v>
      </c>
      <c r="E158" s="120">
        <v>0</v>
      </c>
      <c r="F158" s="120">
        <v>46137</v>
      </c>
      <c r="G158" s="120">
        <v>0</v>
      </c>
      <c r="H158" s="120">
        <v>46137</v>
      </c>
      <c r="I158" s="120">
        <v>0</v>
      </c>
    </row>
    <row r="159" spans="2:9">
      <c r="B159" s="119" t="s">
        <v>210</v>
      </c>
      <c r="C159" s="119" t="s">
        <v>211</v>
      </c>
      <c r="D159" s="120">
        <v>0</v>
      </c>
      <c r="E159" s="120">
        <v>0</v>
      </c>
      <c r="F159" s="120">
        <v>46137</v>
      </c>
      <c r="G159" s="120">
        <v>0</v>
      </c>
      <c r="H159" s="120">
        <v>46137</v>
      </c>
      <c r="I159" s="120">
        <v>0</v>
      </c>
    </row>
    <row r="160" spans="2:9">
      <c r="B160" s="119" t="s">
        <v>212</v>
      </c>
      <c r="C160" s="119" t="s">
        <v>213</v>
      </c>
      <c r="D160" s="120">
        <v>0</v>
      </c>
      <c r="E160" s="120">
        <v>0</v>
      </c>
      <c r="F160" s="120">
        <v>3127877</v>
      </c>
      <c r="G160" s="120">
        <v>0</v>
      </c>
      <c r="H160" s="120">
        <v>3127877</v>
      </c>
      <c r="I160" s="120">
        <v>0</v>
      </c>
    </row>
    <row r="161" spans="2:9">
      <c r="B161" s="119" t="s">
        <v>214</v>
      </c>
      <c r="C161" s="119" t="s">
        <v>215</v>
      </c>
      <c r="D161" s="120">
        <v>0</v>
      </c>
      <c r="E161" s="120">
        <v>0</v>
      </c>
      <c r="F161" s="120">
        <v>3127877</v>
      </c>
      <c r="G161" s="120">
        <v>0</v>
      </c>
      <c r="H161" s="120">
        <v>3127877</v>
      </c>
      <c r="I161" s="120">
        <v>0</v>
      </c>
    </row>
    <row r="162" spans="2:9">
      <c r="B162" s="119" t="s">
        <v>216</v>
      </c>
      <c r="C162" s="119" t="s">
        <v>217</v>
      </c>
      <c r="D162" s="120">
        <v>0</v>
      </c>
      <c r="E162" s="120">
        <v>0</v>
      </c>
      <c r="F162" s="120">
        <v>3612683</v>
      </c>
      <c r="G162" s="120">
        <v>0</v>
      </c>
      <c r="H162" s="120">
        <v>3612683</v>
      </c>
      <c r="I162" s="120">
        <v>0</v>
      </c>
    </row>
    <row r="163" spans="2:9">
      <c r="B163" s="119" t="s">
        <v>218</v>
      </c>
      <c r="C163" s="119" t="s">
        <v>219</v>
      </c>
      <c r="D163" s="120">
        <v>0</v>
      </c>
      <c r="E163" s="120">
        <v>0</v>
      </c>
      <c r="F163" s="120">
        <v>3612683</v>
      </c>
      <c r="G163" s="120">
        <v>0</v>
      </c>
      <c r="H163" s="120">
        <v>3612683</v>
      </c>
      <c r="I163" s="120">
        <v>0</v>
      </c>
    </row>
    <row r="164" spans="2:9">
      <c r="B164" s="119" t="s">
        <v>220</v>
      </c>
      <c r="C164" s="119" t="s">
        <v>175</v>
      </c>
      <c r="D164" s="120">
        <v>0</v>
      </c>
      <c r="E164" s="120">
        <v>0</v>
      </c>
      <c r="F164" s="120">
        <v>4420140</v>
      </c>
      <c r="G164" s="120">
        <v>0</v>
      </c>
      <c r="H164" s="120">
        <v>4420140</v>
      </c>
      <c r="I164" s="120">
        <v>0</v>
      </c>
    </row>
    <row r="165" spans="2:9">
      <c r="B165" s="119" t="s">
        <v>221</v>
      </c>
      <c r="C165" s="119" t="s">
        <v>222</v>
      </c>
      <c r="D165" s="120">
        <v>0</v>
      </c>
      <c r="E165" s="120">
        <v>0</v>
      </c>
      <c r="F165" s="120">
        <v>4420140</v>
      </c>
      <c r="G165" s="120">
        <v>0</v>
      </c>
      <c r="H165" s="120">
        <v>4420140</v>
      </c>
      <c r="I165" s="120">
        <v>0</v>
      </c>
    </row>
    <row r="166" spans="2:9">
      <c r="B166" s="119" t="s">
        <v>223</v>
      </c>
      <c r="C166" s="119" t="s">
        <v>224</v>
      </c>
      <c r="D166" s="120">
        <v>0</v>
      </c>
      <c r="E166" s="120">
        <v>0</v>
      </c>
      <c r="F166" s="120">
        <v>4248637</v>
      </c>
      <c r="G166" s="120">
        <v>0</v>
      </c>
      <c r="H166" s="120">
        <v>4248637</v>
      </c>
      <c r="I166" s="120">
        <v>0</v>
      </c>
    </row>
    <row r="167" spans="2:9">
      <c r="B167" s="119" t="s">
        <v>225</v>
      </c>
      <c r="C167" s="119" t="s">
        <v>226</v>
      </c>
      <c r="D167" s="120">
        <v>0</v>
      </c>
      <c r="E167" s="120">
        <v>0</v>
      </c>
      <c r="F167" s="120">
        <v>171503</v>
      </c>
      <c r="G167" s="120">
        <v>0</v>
      </c>
      <c r="H167" s="120">
        <v>171503</v>
      </c>
      <c r="I167" s="120">
        <v>0</v>
      </c>
    </row>
    <row r="168" spans="2:9">
      <c r="B168" s="119" t="s">
        <v>227</v>
      </c>
      <c r="C168" s="119" t="s">
        <v>16</v>
      </c>
      <c r="D168" s="120">
        <v>0</v>
      </c>
      <c r="E168" s="120">
        <v>0</v>
      </c>
      <c r="F168" s="120">
        <v>307285016</v>
      </c>
      <c r="G168" s="120">
        <v>126000</v>
      </c>
      <c r="H168" s="120">
        <v>307159016</v>
      </c>
      <c r="I168" s="120">
        <v>0</v>
      </c>
    </row>
    <row r="169" spans="2:9">
      <c r="B169" s="119" t="s">
        <v>228</v>
      </c>
      <c r="C169" s="119" t="s">
        <v>229</v>
      </c>
      <c r="D169" s="120">
        <v>0</v>
      </c>
      <c r="E169" s="120">
        <v>0</v>
      </c>
      <c r="F169" s="120">
        <v>35610751</v>
      </c>
      <c r="G169" s="120">
        <v>0</v>
      </c>
      <c r="H169" s="120">
        <v>35610751</v>
      </c>
      <c r="I169" s="120">
        <v>0</v>
      </c>
    </row>
    <row r="170" spans="2:9">
      <c r="B170" s="119" t="s">
        <v>230</v>
      </c>
      <c r="C170" s="119" t="s">
        <v>231</v>
      </c>
      <c r="D170" s="120">
        <v>0</v>
      </c>
      <c r="E170" s="120">
        <v>0</v>
      </c>
      <c r="F170" s="120">
        <v>35610751</v>
      </c>
      <c r="G170" s="120">
        <v>0</v>
      </c>
      <c r="H170" s="120">
        <v>35610751</v>
      </c>
      <c r="I170" s="120">
        <v>0</v>
      </c>
    </row>
    <row r="171" spans="2:9">
      <c r="B171" s="119" t="s">
        <v>232</v>
      </c>
      <c r="C171" s="119" t="s">
        <v>233</v>
      </c>
      <c r="D171" s="120">
        <v>0</v>
      </c>
      <c r="E171" s="120">
        <v>0</v>
      </c>
      <c r="F171" s="120">
        <v>6112873</v>
      </c>
      <c r="G171" s="120">
        <v>0</v>
      </c>
      <c r="H171" s="120">
        <v>6112873</v>
      </c>
      <c r="I171" s="120">
        <v>0</v>
      </c>
    </row>
    <row r="172" spans="2:9">
      <c r="B172" s="119" t="s">
        <v>234</v>
      </c>
      <c r="C172" s="119" t="s">
        <v>235</v>
      </c>
      <c r="D172" s="120">
        <v>0</v>
      </c>
      <c r="E172" s="120">
        <v>0</v>
      </c>
      <c r="F172" s="120">
        <v>6112873</v>
      </c>
      <c r="G172" s="120">
        <v>0</v>
      </c>
      <c r="H172" s="120">
        <v>6112873</v>
      </c>
      <c r="I172" s="120">
        <v>0</v>
      </c>
    </row>
    <row r="173" spans="2:9">
      <c r="B173" s="119" t="s">
        <v>236</v>
      </c>
      <c r="C173" s="119" t="s">
        <v>237</v>
      </c>
      <c r="D173" s="120">
        <v>0</v>
      </c>
      <c r="E173" s="120">
        <v>0</v>
      </c>
      <c r="F173" s="120">
        <v>3101978</v>
      </c>
      <c r="G173" s="120">
        <v>0</v>
      </c>
      <c r="H173" s="120">
        <v>3101978</v>
      </c>
      <c r="I173" s="120">
        <v>0</v>
      </c>
    </row>
    <row r="174" spans="2:9">
      <c r="B174" s="119" t="s">
        <v>238</v>
      </c>
      <c r="C174" s="119" t="s">
        <v>239</v>
      </c>
      <c r="D174" s="120">
        <v>0</v>
      </c>
      <c r="E174" s="120">
        <v>0</v>
      </c>
      <c r="F174" s="120">
        <v>3101978</v>
      </c>
      <c r="G174" s="120">
        <v>0</v>
      </c>
      <c r="H174" s="120">
        <v>3101978</v>
      </c>
      <c r="I174" s="120">
        <v>0</v>
      </c>
    </row>
    <row r="175" spans="2:9">
      <c r="B175" s="119" t="s">
        <v>240</v>
      </c>
      <c r="C175" s="119" t="s">
        <v>241</v>
      </c>
      <c r="D175" s="120">
        <v>0</v>
      </c>
      <c r="E175" s="120">
        <v>0</v>
      </c>
      <c r="F175" s="120">
        <v>65846452</v>
      </c>
      <c r="G175" s="120">
        <v>0</v>
      </c>
      <c r="H175" s="120">
        <v>65846452</v>
      </c>
      <c r="I175" s="120">
        <v>0</v>
      </c>
    </row>
    <row r="176" spans="2:9">
      <c r="B176" s="119" t="s">
        <v>242</v>
      </c>
      <c r="C176" s="119" t="s">
        <v>243</v>
      </c>
      <c r="D176" s="120">
        <v>0</v>
      </c>
      <c r="E176" s="120">
        <v>0</v>
      </c>
      <c r="F176" s="120">
        <v>65846452</v>
      </c>
      <c r="G176" s="120">
        <v>0</v>
      </c>
      <c r="H176" s="120">
        <v>65846452</v>
      </c>
      <c r="I176" s="120">
        <v>0</v>
      </c>
    </row>
    <row r="177" spans="2:9">
      <c r="B177" s="119" t="s">
        <v>244</v>
      </c>
      <c r="C177" s="119" t="s">
        <v>245</v>
      </c>
      <c r="D177" s="120">
        <v>0</v>
      </c>
      <c r="E177" s="120">
        <v>0</v>
      </c>
      <c r="F177" s="120">
        <v>49975861</v>
      </c>
      <c r="G177" s="120">
        <v>0</v>
      </c>
      <c r="H177" s="120">
        <v>49975861</v>
      </c>
      <c r="I177" s="120">
        <v>0</v>
      </c>
    </row>
    <row r="178" spans="2:9">
      <c r="B178" s="119" t="s">
        <v>246</v>
      </c>
      <c r="C178" s="119" t="s">
        <v>247</v>
      </c>
      <c r="D178" s="120">
        <v>0</v>
      </c>
      <c r="E178" s="120">
        <v>0</v>
      </c>
      <c r="F178" s="120">
        <v>40382447</v>
      </c>
      <c r="G178" s="120">
        <v>0</v>
      </c>
      <c r="H178" s="120">
        <v>40382447</v>
      </c>
      <c r="I178" s="120">
        <v>0</v>
      </c>
    </row>
    <row r="179" spans="2:9">
      <c r="B179" s="119" t="s">
        <v>248</v>
      </c>
      <c r="C179" s="119" t="s">
        <v>249</v>
      </c>
      <c r="D179" s="120">
        <v>0</v>
      </c>
      <c r="E179" s="120">
        <v>0</v>
      </c>
      <c r="F179" s="120">
        <v>9593414</v>
      </c>
      <c r="G179" s="120">
        <v>0</v>
      </c>
      <c r="H179" s="120">
        <v>9593414</v>
      </c>
      <c r="I179" s="120">
        <v>0</v>
      </c>
    </row>
    <row r="180" spans="2:9">
      <c r="B180" s="119" t="s">
        <v>250</v>
      </c>
      <c r="C180" s="119" t="s">
        <v>251</v>
      </c>
      <c r="D180" s="120">
        <v>0</v>
      </c>
      <c r="E180" s="120">
        <v>0</v>
      </c>
      <c r="F180" s="120">
        <v>15372330</v>
      </c>
      <c r="G180" s="120">
        <v>0</v>
      </c>
      <c r="H180" s="120">
        <v>15372330</v>
      </c>
      <c r="I180" s="120">
        <v>0</v>
      </c>
    </row>
    <row r="181" spans="2:9">
      <c r="B181" s="119" t="s">
        <v>252</v>
      </c>
      <c r="C181" s="119" t="s">
        <v>253</v>
      </c>
      <c r="D181" s="120">
        <v>0</v>
      </c>
      <c r="E181" s="120">
        <v>0</v>
      </c>
      <c r="F181" s="120">
        <v>15372330</v>
      </c>
      <c r="G181" s="120">
        <v>0</v>
      </c>
      <c r="H181" s="120">
        <v>15372330</v>
      </c>
      <c r="I181" s="120">
        <v>0</v>
      </c>
    </row>
    <row r="182" spans="2:9">
      <c r="B182" s="119" t="s">
        <v>254</v>
      </c>
      <c r="C182" s="119" t="s">
        <v>255</v>
      </c>
      <c r="D182" s="120">
        <v>0</v>
      </c>
      <c r="E182" s="120">
        <v>0</v>
      </c>
      <c r="F182" s="120">
        <v>81600</v>
      </c>
      <c r="G182" s="120">
        <v>0</v>
      </c>
      <c r="H182" s="120">
        <v>81600</v>
      </c>
      <c r="I182" s="120">
        <v>0</v>
      </c>
    </row>
    <row r="183" spans="2:9">
      <c r="B183" s="119" t="s">
        <v>256</v>
      </c>
      <c r="C183" s="119" t="s">
        <v>257</v>
      </c>
      <c r="D183" s="120">
        <v>0</v>
      </c>
      <c r="E183" s="120">
        <v>0</v>
      </c>
      <c r="F183" s="120">
        <v>81600</v>
      </c>
      <c r="G183" s="120">
        <v>0</v>
      </c>
      <c r="H183" s="120">
        <v>81600</v>
      </c>
      <c r="I183" s="120">
        <v>0</v>
      </c>
    </row>
    <row r="184" spans="2:9">
      <c r="B184" s="119" t="s">
        <v>258</v>
      </c>
      <c r="C184" s="119" t="s">
        <v>175</v>
      </c>
      <c r="D184" s="120">
        <v>0</v>
      </c>
      <c r="E184" s="120">
        <v>0</v>
      </c>
      <c r="F184" s="120">
        <v>131183171</v>
      </c>
      <c r="G184" s="120">
        <v>126000</v>
      </c>
      <c r="H184" s="120">
        <v>131057171</v>
      </c>
      <c r="I184" s="120">
        <v>0</v>
      </c>
    </row>
    <row r="185" spans="2:9">
      <c r="B185" s="119" t="s">
        <v>259</v>
      </c>
      <c r="C185" s="119" t="s">
        <v>260</v>
      </c>
      <c r="D185" s="120">
        <v>0</v>
      </c>
      <c r="E185" s="120">
        <v>0</v>
      </c>
      <c r="F185" s="120">
        <v>131183171</v>
      </c>
      <c r="G185" s="120">
        <v>126000</v>
      </c>
      <c r="H185" s="120">
        <v>131057171</v>
      </c>
      <c r="I185" s="120">
        <v>0</v>
      </c>
    </row>
    <row r="186" spans="2:9">
      <c r="B186" s="119" t="s">
        <v>261</v>
      </c>
      <c r="C186" s="119" t="s">
        <v>262</v>
      </c>
      <c r="D186" s="120">
        <v>0</v>
      </c>
      <c r="E186" s="120">
        <v>0</v>
      </c>
      <c r="F186" s="120">
        <v>60192050</v>
      </c>
      <c r="G186" s="120">
        <v>0</v>
      </c>
      <c r="H186" s="120">
        <v>60192050</v>
      </c>
      <c r="I186" s="120">
        <v>0</v>
      </c>
    </row>
    <row r="187" spans="2:9">
      <c r="B187" s="119" t="s">
        <v>263</v>
      </c>
      <c r="C187" s="119" t="s">
        <v>264</v>
      </c>
      <c r="D187" s="120">
        <v>0</v>
      </c>
      <c r="E187" s="120">
        <v>0</v>
      </c>
      <c r="F187" s="120">
        <v>66392071</v>
      </c>
      <c r="G187" s="120">
        <v>0</v>
      </c>
      <c r="H187" s="120">
        <v>66392071</v>
      </c>
      <c r="I187" s="120">
        <v>0</v>
      </c>
    </row>
    <row r="188" spans="2:9">
      <c r="B188" s="119" t="s">
        <v>265</v>
      </c>
      <c r="C188" s="119" t="s">
        <v>266</v>
      </c>
      <c r="D188" s="120">
        <v>0</v>
      </c>
      <c r="E188" s="120">
        <v>0</v>
      </c>
      <c r="F188" s="120">
        <v>4599050</v>
      </c>
      <c r="G188" s="120">
        <v>126000</v>
      </c>
      <c r="H188" s="120">
        <v>4473050</v>
      </c>
      <c r="I188" s="120">
        <v>0</v>
      </c>
    </row>
    <row r="189" spans="2:9">
      <c r="B189" s="119" t="s">
        <v>267</v>
      </c>
      <c r="C189" s="119" t="s">
        <v>26</v>
      </c>
      <c r="D189" s="120">
        <v>0</v>
      </c>
      <c r="E189" s="120">
        <v>0</v>
      </c>
      <c r="F189" s="120">
        <v>65285718</v>
      </c>
      <c r="G189" s="120">
        <v>0</v>
      </c>
      <c r="H189" s="120">
        <v>65285718</v>
      </c>
      <c r="I189" s="120">
        <v>0</v>
      </c>
    </row>
    <row r="190" spans="2:9">
      <c r="B190" s="119" t="s">
        <v>268</v>
      </c>
      <c r="C190" s="119" t="s">
        <v>269</v>
      </c>
      <c r="D190" s="120">
        <v>0</v>
      </c>
      <c r="E190" s="120">
        <v>0</v>
      </c>
      <c r="F190" s="120">
        <v>29314594</v>
      </c>
      <c r="G190" s="120">
        <v>0</v>
      </c>
      <c r="H190" s="120">
        <v>29314594</v>
      </c>
      <c r="I190" s="120">
        <v>0</v>
      </c>
    </row>
    <row r="191" spans="2:9">
      <c r="B191" s="119" t="s">
        <v>270</v>
      </c>
      <c r="C191" s="119" t="s">
        <v>271</v>
      </c>
      <c r="D191" s="120">
        <v>0</v>
      </c>
      <c r="E191" s="120">
        <v>0</v>
      </c>
      <c r="F191" s="120">
        <v>29314594</v>
      </c>
      <c r="G191" s="120">
        <v>0</v>
      </c>
      <c r="H191" s="120">
        <v>29314594</v>
      </c>
      <c r="I191" s="120">
        <v>0</v>
      </c>
    </row>
    <row r="192" spans="2:9">
      <c r="B192" s="119" t="s">
        <v>272</v>
      </c>
      <c r="C192" s="119" t="s">
        <v>273</v>
      </c>
      <c r="D192" s="120">
        <v>0</v>
      </c>
      <c r="E192" s="120">
        <v>0</v>
      </c>
      <c r="F192" s="120">
        <v>80000</v>
      </c>
      <c r="G192" s="120">
        <v>0</v>
      </c>
      <c r="H192" s="120">
        <v>80000</v>
      </c>
      <c r="I192" s="120">
        <v>0</v>
      </c>
    </row>
    <row r="193" spans="2:9">
      <c r="B193" s="119" t="s">
        <v>274</v>
      </c>
      <c r="C193" s="119" t="s">
        <v>275</v>
      </c>
      <c r="D193" s="120">
        <v>0</v>
      </c>
      <c r="E193" s="120">
        <v>0</v>
      </c>
      <c r="F193" s="120">
        <v>2253644</v>
      </c>
      <c r="G193" s="120">
        <v>0</v>
      </c>
      <c r="H193" s="120">
        <v>2253644</v>
      </c>
      <c r="I193" s="120">
        <v>0</v>
      </c>
    </row>
    <row r="194" spans="2:9">
      <c r="B194" s="119" t="s">
        <v>276</v>
      </c>
      <c r="C194" s="119" t="s">
        <v>277</v>
      </c>
      <c r="D194" s="120">
        <v>0</v>
      </c>
      <c r="E194" s="120">
        <v>0</v>
      </c>
      <c r="F194" s="120">
        <v>2253644</v>
      </c>
      <c r="G194" s="120">
        <v>0</v>
      </c>
      <c r="H194" s="120">
        <v>2253644</v>
      </c>
      <c r="I194" s="120">
        <v>0</v>
      </c>
    </row>
    <row r="195" spans="2:9">
      <c r="B195" s="119" t="s">
        <v>278</v>
      </c>
      <c r="C195" s="119" t="s">
        <v>279</v>
      </c>
      <c r="D195" s="120">
        <v>0</v>
      </c>
      <c r="E195" s="120">
        <v>0</v>
      </c>
      <c r="F195" s="120">
        <v>15639819</v>
      </c>
      <c r="G195" s="120">
        <v>0</v>
      </c>
      <c r="H195" s="120">
        <v>15639819</v>
      </c>
      <c r="I195" s="120">
        <v>0</v>
      </c>
    </row>
    <row r="196" spans="2:9">
      <c r="B196" s="119" t="s">
        <v>280</v>
      </c>
      <c r="C196" s="119" t="s">
        <v>281</v>
      </c>
      <c r="D196" s="120">
        <v>0</v>
      </c>
      <c r="E196" s="120">
        <v>0</v>
      </c>
      <c r="F196" s="120">
        <v>15639819</v>
      </c>
      <c r="G196" s="120">
        <v>0</v>
      </c>
      <c r="H196" s="120">
        <v>15639819</v>
      </c>
      <c r="I196" s="120">
        <v>0</v>
      </c>
    </row>
    <row r="197" spans="2:9">
      <c r="B197" s="119" t="s">
        <v>282</v>
      </c>
      <c r="C197" s="119" t="s">
        <v>283</v>
      </c>
      <c r="D197" s="120">
        <v>0</v>
      </c>
      <c r="E197" s="120">
        <v>0</v>
      </c>
      <c r="F197" s="120">
        <v>16066661</v>
      </c>
      <c r="G197" s="120">
        <v>0</v>
      </c>
      <c r="H197" s="120">
        <v>16066661</v>
      </c>
      <c r="I197" s="120">
        <v>0</v>
      </c>
    </row>
    <row r="198" spans="2:9">
      <c r="B198" s="119" t="s">
        <v>284</v>
      </c>
      <c r="C198" s="119" t="s">
        <v>285</v>
      </c>
      <c r="D198" s="120">
        <v>0</v>
      </c>
      <c r="E198" s="120">
        <v>0</v>
      </c>
      <c r="F198" s="120">
        <v>16066661</v>
      </c>
      <c r="G198" s="120">
        <v>0</v>
      </c>
      <c r="H198" s="120">
        <v>16066661</v>
      </c>
      <c r="I198" s="120">
        <v>0</v>
      </c>
    </row>
    <row r="199" spans="2:9">
      <c r="B199" s="119" t="s">
        <v>286</v>
      </c>
      <c r="C199" s="119" t="s">
        <v>213</v>
      </c>
      <c r="D199" s="120">
        <v>0</v>
      </c>
      <c r="E199" s="120">
        <v>0</v>
      </c>
      <c r="F199" s="120">
        <v>1931000</v>
      </c>
      <c r="G199" s="120">
        <v>0</v>
      </c>
      <c r="H199" s="120">
        <v>1931000</v>
      </c>
      <c r="I199" s="120">
        <v>0</v>
      </c>
    </row>
    <row r="200" spans="2:9">
      <c r="B200" s="119" t="s">
        <v>287</v>
      </c>
      <c r="C200" s="119" t="s">
        <v>288</v>
      </c>
      <c r="D200" s="120">
        <v>0</v>
      </c>
      <c r="E200" s="120">
        <v>0</v>
      </c>
      <c r="F200" s="120">
        <v>1931000</v>
      </c>
      <c r="G200" s="120">
        <v>0</v>
      </c>
      <c r="H200" s="120">
        <v>1931000</v>
      </c>
      <c r="I200" s="120">
        <v>0</v>
      </c>
    </row>
    <row r="201" spans="2:9">
      <c r="B201" s="119" t="s">
        <v>289</v>
      </c>
      <c r="C201" s="119" t="s">
        <v>27</v>
      </c>
      <c r="D201" s="120">
        <v>0</v>
      </c>
      <c r="E201" s="120">
        <v>0</v>
      </c>
      <c r="F201" s="120">
        <v>106681385</v>
      </c>
      <c r="G201" s="120">
        <v>2165180</v>
      </c>
      <c r="H201" s="120">
        <v>104516205</v>
      </c>
      <c r="I201" s="120">
        <v>0</v>
      </c>
    </row>
    <row r="202" spans="2:9">
      <c r="B202" s="119" t="s">
        <v>290</v>
      </c>
      <c r="C202" s="119" t="s">
        <v>291</v>
      </c>
      <c r="D202" s="120">
        <v>0</v>
      </c>
      <c r="E202" s="120">
        <v>0</v>
      </c>
      <c r="F202" s="120">
        <v>23199863</v>
      </c>
      <c r="G202" s="120">
        <v>0</v>
      </c>
      <c r="H202" s="120">
        <v>23199863</v>
      </c>
      <c r="I202" s="120">
        <v>0</v>
      </c>
    </row>
    <row r="203" spans="2:9">
      <c r="B203" s="119" t="s">
        <v>292</v>
      </c>
      <c r="C203" s="119" t="s">
        <v>293</v>
      </c>
      <c r="D203" s="120">
        <v>0</v>
      </c>
      <c r="E203" s="120">
        <v>0</v>
      </c>
      <c r="F203" s="120">
        <v>23199863</v>
      </c>
      <c r="G203" s="120">
        <v>0</v>
      </c>
      <c r="H203" s="120">
        <v>23199863</v>
      </c>
      <c r="I203" s="120">
        <v>0</v>
      </c>
    </row>
    <row r="204" spans="2:9">
      <c r="B204" s="119" t="s">
        <v>294</v>
      </c>
      <c r="C204" s="119" t="s">
        <v>295</v>
      </c>
      <c r="D204" s="120">
        <v>0</v>
      </c>
      <c r="E204" s="120">
        <v>0</v>
      </c>
      <c r="F204" s="120">
        <v>24295670</v>
      </c>
      <c r="G204" s="120">
        <v>868180</v>
      </c>
      <c r="H204" s="120">
        <v>23427490</v>
      </c>
      <c r="I204" s="120">
        <v>0</v>
      </c>
    </row>
    <row r="205" spans="2:9">
      <c r="B205" s="119" t="s">
        <v>296</v>
      </c>
      <c r="C205" s="119" t="s">
        <v>297</v>
      </c>
      <c r="D205" s="120">
        <v>0</v>
      </c>
      <c r="E205" s="120">
        <v>0</v>
      </c>
      <c r="F205" s="120">
        <v>24295670</v>
      </c>
      <c r="G205" s="120">
        <v>868180</v>
      </c>
      <c r="H205" s="120">
        <v>23427490</v>
      </c>
      <c r="I205" s="120">
        <v>0</v>
      </c>
    </row>
    <row r="206" spans="2:9">
      <c r="B206" s="119" t="s">
        <v>298</v>
      </c>
      <c r="C206" s="119" t="s">
        <v>299</v>
      </c>
      <c r="D206" s="120">
        <v>0</v>
      </c>
      <c r="E206" s="120">
        <v>0</v>
      </c>
      <c r="F206" s="120">
        <v>4002852</v>
      </c>
      <c r="G206" s="120">
        <v>423000</v>
      </c>
      <c r="H206" s="120">
        <v>3579852</v>
      </c>
      <c r="I206" s="120">
        <v>0</v>
      </c>
    </row>
    <row r="207" spans="2:9">
      <c r="B207" s="119" t="s">
        <v>300</v>
      </c>
      <c r="C207" s="119" t="s">
        <v>301</v>
      </c>
      <c r="D207" s="120">
        <v>0</v>
      </c>
      <c r="E207" s="120">
        <v>0</v>
      </c>
      <c r="F207" s="120">
        <v>4002852</v>
      </c>
      <c r="G207" s="120">
        <v>423000</v>
      </c>
      <c r="H207" s="120">
        <v>3579852</v>
      </c>
      <c r="I207" s="120">
        <v>0</v>
      </c>
    </row>
    <row r="208" spans="2:9">
      <c r="B208" s="119" t="s">
        <v>302</v>
      </c>
      <c r="C208" s="119" t="s">
        <v>303</v>
      </c>
      <c r="D208" s="120">
        <v>0</v>
      </c>
      <c r="E208" s="120">
        <v>0</v>
      </c>
      <c r="F208" s="120">
        <v>55183000</v>
      </c>
      <c r="G208" s="120">
        <v>874000</v>
      </c>
      <c r="H208" s="120">
        <v>54309000</v>
      </c>
      <c r="I208" s="120">
        <v>0</v>
      </c>
    </row>
    <row r="209" spans="2:9">
      <c r="B209" s="119" t="s">
        <v>304</v>
      </c>
      <c r="C209" s="119" t="s">
        <v>305</v>
      </c>
      <c r="D209" s="120">
        <v>0</v>
      </c>
      <c r="E209" s="120">
        <v>0</v>
      </c>
      <c r="F209" s="120">
        <v>55183000</v>
      </c>
      <c r="G209" s="120">
        <v>874000</v>
      </c>
      <c r="H209" s="120">
        <v>54309000</v>
      </c>
      <c r="I209" s="120">
        <v>0</v>
      </c>
    </row>
    <row r="210" spans="2:9">
      <c r="B210" s="119" t="s">
        <v>306</v>
      </c>
      <c r="C210" s="119" t="s">
        <v>28</v>
      </c>
      <c r="D210" s="120">
        <v>0</v>
      </c>
      <c r="E210" s="120">
        <v>0</v>
      </c>
      <c r="F210" s="120">
        <v>103607773.95999999</v>
      </c>
      <c r="G210" s="120">
        <v>0</v>
      </c>
      <c r="H210" s="120">
        <v>103607773.95999999</v>
      </c>
      <c r="I210" s="120">
        <v>0</v>
      </c>
    </row>
    <row r="211" spans="2:9">
      <c r="B211" s="119" t="s">
        <v>307</v>
      </c>
      <c r="C211" s="119" t="s">
        <v>163</v>
      </c>
      <c r="D211" s="120">
        <v>0</v>
      </c>
      <c r="E211" s="120">
        <v>0</v>
      </c>
      <c r="F211" s="120">
        <v>26910356.68</v>
      </c>
      <c r="G211" s="120">
        <v>0</v>
      </c>
      <c r="H211" s="120">
        <v>26910356.68</v>
      </c>
      <c r="I211" s="120">
        <v>0</v>
      </c>
    </row>
    <row r="212" spans="2:9">
      <c r="B212" s="119" t="s">
        <v>308</v>
      </c>
      <c r="C212" s="119" t="s">
        <v>309</v>
      </c>
      <c r="D212" s="120">
        <v>0</v>
      </c>
      <c r="E212" s="120">
        <v>0</v>
      </c>
      <c r="F212" s="120">
        <v>20431326.280000001</v>
      </c>
      <c r="G212" s="120">
        <v>0</v>
      </c>
      <c r="H212" s="120">
        <v>20431326.280000001</v>
      </c>
      <c r="I212" s="120">
        <v>0</v>
      </c>
    </row>
    <row r="213" spans="2:9">
      <c r="B213" s="119" t="s">
        <v>310</v>
      </c>
      <c r="C213" s="119" t="s">
        <v>311</v>
      </c>
      <c r="D213" s="120">
        <v>0</v>
      </c>
      <c r="E213" s="120">
        <v>0</v>
      </c>
      <c r="F213" s="120">
        <v>6479030.4000000004</v>
      </c>
      <c r="G213" s="120">
        <v>0</v>
      </c>
      <c r="H213" s="120">
        <v>6479030.4000000004</v>
      </c>
      <c r="I213" s="120">
        <v>0</v>
      </c>
    </row>
    <row r="214" spans="2:9">
      <c r="B214" s="119" t="s">
        <v>312</v>
      </c>
      <c r="C214" s="119" t="s">
        <v>275</v>
      </c>
      <c r="D214" s="120">
        <v>0</v>
      </c>
      <c r="E214" s="120">
        <v>0</v>
      </c>
      <c r="F214" s="120">
        <v>4308594</v>
      </c>
      <c r="G214" s="120">
        <v>0</v>
      </c>
      <c r="H214" s="120">
        <v>4308594</v>
      </c>
      <c r="I214" s="120">
        <v>0</v>
      </c>
    </row>
    <row r="215" spans="2:9">
      <c r="B215" s="119" t="s">
        <v>313</v>
      </c>
      <c r="C215" s="119" t="s">
        <v>277</v>
      </c>
      <c r="D215" s="120">
        <v>0</v>
      </c>
      <c r="E215" s="120">
        <v>0</v>
      </c>
      <c r="F215" s="120">
        <v>4308594</v>
      </c>
      <c r="G215" s="120">
        <v>0</v>
      </c>
      <c r="H215" s="120">
        <v>4308594</v>
      </c>
      <c r="I215" s="120">
        <v>0</v>
      </c>
    </row>
    <row r="216" spans="2:9">
      <c r="B216" s="119" t="s">
        <v>314</v>
      </c>
      <c r="C216" s="119" t="s">
        <v>279</v>
      </c>
      <c r="D216" s="120">
        <v>0</v>
      </c>
      <c r="E216" s="120">
        <v>0</v>
      </c>
      <c r="F216" s="120">
        <v>23265378.640000001</v>
      </c>
      <c r="G216" s="120">
        <v>0</v>
      </c>
      <c r="H216" s="120">
        <v>23265378.640000001</v>
      </c>
      <c r="I216" s="120">
        <v>0</v>
      </c>
    </row>
    <row r="217" spans="2:9">
      <c r="B217" s="119" t="s">
        <v>315</v>
      </c>
      <c r="C217" s="119" t="s">
        <v>281</v>
      </c>
      <c r="D217" s="120">
        <v>0</v>
      </c>
      <c r="E217" s="120">
        <v>0</v>
      </c>
      <c r="F217" s="120">
        <v>23265378.640000001</v>
      </c>
      <c r="G217" s="120">
        <v>0</v>
      </c>
      <c r="H217" s="120">
        <v>23265378.640000001</v>
      </c>
      <c r="I217" s="120">
        <v>0</v>
      </c>
    </row>
    <row r="218" spans="2:9">
      <c r="B218" s="119" t="s">
        <v>316</v>
      </c>
      <c r="C218" s="119" t="s">
        <v>317</v>
      </c>
      <c r="D218" s="120">
        <v>0</v>
      </c>
      <c r="E218" s="120">
        <v>0</v>
      </c>
      <c r="F218" s="120">
        <v>30795771.68</v>
      </c>
      <c r="G218" s="120">
        <v>0</v>
      </c>
      <c r="H218" s="120">
        <v>30795771.68</v>
      </c>
      <c r="I218" s="120">
        <v>0</v>
      </c>
    </row>
    <row r="219" spans="2:9">
      <c r="B219" s="119" t="s">
        <v>318</v>
      </c>
      <c r="C219" s="119" t="s">
        <v>319</v>
      </c>
      <c r="D219" s="120">
        <v>0</v>
      </c>
      <c r="E219" s="120">
        <v>0</v>
      </c>
      <c r="F219" s="120">
        <v>30795771.68</v>
      </c>
      <c r="G219" s="120">
        <v>0</v>
      </c>
      <c r="H219" s="120">
        <v>30795771.68</v>
      </c>
      <c r="I219" s="120">
        <v>0</v>
      </c>
    </row>
    <row r="220" spans="2:9">
      <c r="B220" s="119" t="s">
        <v>320</v>
      </c>
      <c r="C220" s="119" t="s">
        <v>213</v>
      </c>
      <c r="D220" s="120">
        <v>0</v>
      </c>
      <c r="E220" s="120">
        <v>0</v>
      </c>
      <c r="F220" s="120">
        <v>18327672.960000001</v>
      </c>
      <c r="G220" s="120">
        <v>0</v>
      </c>
      <c r="H220" s="120">
        <v>18327672.960000001</v>
      </c>
      <c r="I220" s="120">
        <v>0</v>
      </c>
    </row>
    <row r="221" spans="2:9">
      <c r="B221" s="119" t="s">
        <v>321</v>
      </c>
      <c r="C221" s="119" t="s">
        <v>322</v>
      </c>
      <c r="D221" s="120">
        <v>0</v>
      </c>
      <c r="E221" s="120">
        <v>0</v>
      </c>
      <c r="F221" s="120">
        <v>18327672.960000001</v>
      </c>
      <c r="G221" s="120">
        <v>0</v>
      </c>
      <c r="H221" s="120">
        <v>18327672.960000001</v>
      </c>
      <c r="I221" s="120">
        <v>0</v>
      </c>
    </row>
    <row r="222" spans="2:9">
      <c r="B222" s="119" t="s">
        <v>323</v>
      </c>
      <c r="C222" s="119" t="s">
        <v>29</v>
      </c>
      <c r="D222" s="120">
        <v>0</v>
      </c>
      <c r="E222" s="120">
        <v>0</v>
      </c>
      <c r="F222" s="120">
        <v>11458097</v>
      </c>
      <c r="G222" s="120">
        <v>0</v>
      </c>
      <c r="H222" s="120">
        <v>11458097</v>
      </c>
      <c r="I222" s="120">
        <v>0</v>
      </c>
    </row>
    <row r="223" spans="2:9">
      <c r="B223" s="119" t="s">
        <v>324</v>
      </c>
      <c r="C223" s="119" t="s">
        <v>29</v>
      </c>
      <c r="D223" s="120">
        <v>0</v>
      </c>
      <c r="E223" s="120">
        <v>0</v>
      </c>
      <c r="F223" s="120">
        <v>11458097</v>
      </c>
      <c r="G223" s="120">
        <v>0</v>
      </c>
      <c r="H223" s="120">
        <v>11458097</v>
      </c>
      <c r="I223" s="120">
        <v>0</v>
      </c>
    </row>
    <row r="224" spans="2:9">
      <c r="B224" s="119" t="s">
        <v>325</v>
      </c>
      <c r="C224" s="119" t="s">
        <v>326</v>
      </c>
      <c r="D224" s="120">
        <v>0</v>
      </c>
      <c r="E224" s="120">
        <v>0</v>
      </c>
      <c r="F224" s="120">
        <v>11458097</v>
      </c>
      <c r="G224" s="120">
        <v>0</v>
      </c>
      <c r="H224" s="120">
        <v>11458097</v>
      </c>
      <c r="I224" s="120">
        <v>0</v>
      </c>
    </row>
    <row r="225" spans="2:9">
      <c r="B225" s="119" t="s">
        <v>327</v>
      </c>
      <c r="C225" s="119" t="s">
        <v>18</v>
      </c>
      <c r="D225" s="120">
        <v>0</v>
      </c>
      <c r="E225" s="120">
        <v>0</v>
      </c>
      <c r="F225" s="120">
        <v>153124463</v>
      </c>
      <c r="G225" s="120">
        <v>2348632</v>
      </c>
      <c r="H225" s="120">
        <v>150775831</v>
      </c>
      <c r="I225" s="120">
        <v>0</v>
      </c>
    </row>
    <row r="226" spans="2:9">
      <c r="B226" s="119" t="s">
        <v>328</v>
      </c>
      <c r="C226" s="119" t="s">
        <v>329</v>
      </c>
      <c r="D226" s="120">
        <v>0</v>
      </c>
      <c r="E226" s="120">
        <v>0</v>
      </c>
      <c r="F226" s="120">
        <v>2584476</v>
      </c>
      <c r="G226" s="120">
        <v>0</v>
      </c>
      <c r="H226" s="120">
        <v>2584476</v>
      </c>
      <c r="I226" s="120">
        <v>0</v>
      </c>
    </row>
    <row r="227" spans="2:9">
      <c r="B227" s="119" t="s">
        <v>330</v>
      </c>
      <c r="C227" s="119" t="s">
        <v>331</v>
      </c>
      <c r="D227" s="120">
        <v>0</v>
      </c>
      <c r="E227" s="120">
        <v>0</v>
      </c>
      <c r="F227" s="120">
        <v>2584476</v>
      </c>
      <c r="G227" s="120">
        <v>0</v>
      </c>
      <c r="H227" s="120">
        <v>2584476</v>
      </c>
      <c r="I227" s="120">
        <v>0</v>
      </c>
    </row>
    <row r="228" spans="2:9">
      <c r="B228" s="119" t="s">
        <v>332</v>
      </c>
      <c r="C228" s="119" t="s">
        <v>333</v>
      </c>
      <c r="D228" s="120">
        <v>0</v>
      </c>
      <c r="E228" s="120">
        <v>0</v>
      </c>
      <c r="F228" s="120">
        <v>4364400</v>
      </c>
      <c r="G228" s="120">
        <v>0</v>
      </c>
      <c r="H228" s="120">
        <v>4364400</v>
      </c>
      <c r="I228" s="120">
        <v>0</v>
      </c>
    </row>
    <row r="229" spans="2:9">
      <c r="B229" s="119" t="s">
        <v>334</v>
      </c>
      <c r="C229" s="119" t="s">
        <v>335</v>
      </c>
      <c r="D229" s="120">
        <v>0</v>
      </c>
      <c r="E229" s="120">
        <v>0</v>
      </c>
      <c r="F229" s="120">
        <v>4364400</v>
      </c>
      <c r="G229" s="120">
        <v>0</v>
      </c>
      <c r="H229" s="120">
        <v>4364400</v>
      </c>
      <c r="I229" s="120">
        <v>0</v>
      </c>
    </row>
    <row r="230" spans="2:9">
      <c r="B230" s="119" t="s">
        <v>336</v>
      </c>
      <c r="C230" s="119" t="s">
        <v>337</v>
      </c>
      <c r="D230" s="120">
        <v>0</v>
      </c>
      <c r="E230" s="120">
        <v>0</v>
      </c>
      <c r="F230" s="120">
        <v>4364400</v>
      </c>
      <c r="G230" s="120">
        <v>0</v>
      </c>
      <c r="H230" s="120">
        <v>4364400</v>
      </c>
      <c r="I230" s="120">
        <v>0</v>
      </c>
    </row>
    <row r="231" spans="2:9">
      <c r="B231" s="119" t="s">
        <v>338</v>
      </c>
      <c r="C231" s="119" t="s">
        <v>339</v>
      </c>
      <c r="D231" s="120">
        <v>0</v>
      </c>
      <c r="E231" s="120">
        <v>0</v>
      </c>
      <c r="F231" s="120">
        <v>13668253</v>
      </c>
      <c r="G231" s="120">
        <v>0</v>
      </c>
      <c r="H231" s="120">
        <v>13668253</v>
      </c>
      <c r="I231" s="120">
        <v>0</v>
      </c>
    </row>
    <row r="232" spans="2:9">
      <c r="B232" s="119" t="s">
        <v>340</v>
      </c>
      <c r="C232" s="119" t="s">
        <v>341</v>
      </c>
      <c r="D232" s="120">
        <v>0</v>
      </c>
      <c r="E232" s="120">
        <v>0</v>
      </c>
      <c r="F232" s="120">
        <v>13668253</v>
      </c>
      <c r="G232" s="120">
        <v>0</v>
      </c>
      <c r="H232" s="120">
        <v>13668253</v>
      </c>
      <c r="I232" s="120">
        <v>0</v>
      </c>
    </row>
    <row r="233" spans="2:9">
      <c r="B233" s="119" t="s">
        <v>342</v>
      </c>
      <c r="C233" s="119" t="s">
        <v>343</v>
      </c>
      <c r="D233" s="120">
        <v>0</v>
      </c>
      <c r="E233" s="120">
        <v>0</v>
      </c>
      <c r="F233" s="120">
        <v>6562425</v>
      </c>
      <c r="G233" s="120">
        <v>0</v>
      </c>
      <c r="H233" s="120">
        <v>6562425</v>
      </c>
      <c r="I233" s="120">
        <v>0</v>
      </c>
    </row>
    <row r="234" spans="2:9">
      <c r="B234" s="119" t="s">
        <v>344</v>
      </c>
      <c r="C234" s="119" t="s">
        <v>345</v>
      </c>
      <c r="D234" s="120">
        <v>0</v>
      </c>
      <c r="E234" s="120">
        <v>0</v>
      </c>
      <c r="F234" s="120">
        <v>7105828</v>
      </c>
      <c r="G234" s="120">
        <v>0</v>
      </c>
      <c r="H234" s="120">
        <v>7105828</v>
      </c>
      <c r="I234" s="120">
        <v>0</v>
      </c>
    </row>
    <row r="235" spans="2:9">
      <c r="B235" s="119" t="s">
        <v>346</v>
      </c>
      <c r="C235" s="119" t="s">
        <v>347</v>
      </c>
      <c r="D235" s="120">
        <v>0</v>
      </c>
      <c r="E235" s="120">
        <v>0</v>
      </c>
      <c r="F235" s="120">
        <v>23287893</v>
      </c>
      <c r="G235" s="120">
        <v>100000</v>
      </c>
      <c r="H235" s="120">
        <v>23187893</v>
      </c>
      <c r="I235" s="120">
        <v>0</v>
      </c>
    </row>
    <row r="236" spans="2:9">
      <c r="B236" s="119" t="s">
        <v>348</v>
      </c>
      <c r="C236" s="119" t="s">
        <v>260</v>
      </c>
      <c r="D236" s="120">
        <v>0</v>
      </c>
      <c r="E236" s="120">
        <v>0</v>
      </c>
      <c r="F236" s="120">
        <v>23287893</v>
      </c>
      <c r="G236" s="120">
        <v>100000</v>
      </c>
      <c r="H236" s="120">
        <v>23187893</v>
      </c>
      <c r="I236" s="120">
        <v>0</v>
      </c>
    </row>
    <row r="237" spans="2:9">
      <c r="B237" s="119" t="s">
        <v>349</v>
      </c>
      <c r="C237" s="119" t="s">
        <v>350</v>
      </c>
      <c r="D237" s="120">
        <v>0</v>
      </c>
      <c r="E237" s="120">
        <v>0</v>
      </c>
      <c r="F237" s="120">
        <v>23287893</v>
      </c>
      <c r="G237" s="120">
        <v>100000</v>
      </c>
      <c r="H237" s="120">
        <v>23187893</v>
      </c>
      <c r="I237" s="120">
        <v>0</v>
      </c>
    </row>
    <row r="238" spans="2:9">
      <c r="B238" s="119" t="s">
        <v>351</v>
      </c>
      <c r="C238" s="119" t="s">
        <v>352</v>
      </c>
      <c r="D238" s="120">
        <v>0</v>
      </c>
      <c r="E238" s="120">
        <v>0</v>
      </c>
      <c r="F238" s="120">
        <v>9294136</v>
      </c>
      <c r="G238" s="120">
        <v>617053</v>
      </c>
      <c r="H238" s="120">
        <v>8677083</v>
      </c>
      <c r="I238" s="120">
        <v>0</v>
      </c>
    </row>
    <row r="239" spans="2:9">
      <c r="B239" s="119" t="s">
        <v>353</v>
      </c>
      <c r="C239" s="119" t="s">
        <v>354</v>
      </c>
      <c r="D239" s="120">
        <v>0</v>
      </c>
      <c r="E239" s="120">
        <v>0</v>
      </c>
      <c r="F239" s="120">
        <v>9294136</v>
      </c>
      <c r="G239" s="120">
        <v>617053</v>
      </c>
      <c r="H239" s="120">
        <v>8677083</v>
      </c>
      <c r="I239" s="120">
        <v>0</v>
      </c>
    </row>
    <row r="240" spans="2:9">
      <c r="B240" s="119" t="s">
        <v>355</v>
      </c>
      <c r="C240" s="119" t="s">
        <v>356</v>
      </c>
      <c r="D240" s="120">
        <v>0</v>
      </c>
      <c r="E240" s="120">
        <v>0</v>
      </c>
      <c r="F240" s="120">
        <v>366600</v>
      </c>
      <c r="G240" s="120">
        <v>0</v>
      </c>
      <c r="H240" s="120">
        <v>366600</v>
      </c>
      <c r="I240" s="120">
        <v>0</v>
      </c>
    </row>
    <row r="241" spans="2:9">
      <c r="B241" s="119" t="s">
        <v>357</v>
      </c>
      <c r="C241" s="119" t="s">
        <v>358</v>
      </c>
      <c r="D241" s="120">
        <v>0</v>
      </c>
      <c r="E241" s="120">
        <v>0</v>
      </c>
      <c r="F241" s="120">
        <v>366600</v>
      </c>
      <c r="G241" s="120">
        <v>0</v>
      </c>
      <c r="H241" s="120">
        <v>366600</v>
      </c>
      <c r="I241" s="120">
        <v>0</v>
      </c>
    </row>
    <row r="242" spans="2:9">
      <c r="B242" s="119" t="s">
        <v>359</v>
      </c>
      <c r="C242" s="119" t="s">
        <v>360</v>
      </c>
      <c r="D242" s="120">
        <v>0</v>
      </c>
      <c r="E242" s="120">
        <v>0</v>
      </c>
      <c r="F242" s="120">
        <v>28432787</v>
      </c>
      <c r="G242" s="120">
        <v>34000</v>
      </c>
      <c r="H242" s="120">
        <v>28398787</v>
      </c>
      <c r="I242" s="120">
        <v>0</v>
      </c>
    </row>
    <row r="243" spans="2:9">
      <c r="B243" s="119" t="s">
        <v>361</v>
      </c>
      <c r="C243" s="119" t="s">
        <v>362</v>
      </c>
      <c r="D243" s="120">
        <v>0</v>
      </c>
      <c r="E243" s="120">
        <v>0</v>
      </c>
      <c r="F243" s="120">
        <v>28432787</v>
      </c>
      <c r="G243" s="120">
        <v>34000</v>
      </c>
      <c r="H243" s="120">
        <v>28398787</v>
      </c>
      <c r="I243" s="120">
        <v>0</v>
      </c>
    </row>
    <row r="244" spans="2:9">
      <c r="B244" s="119" t="s">
        <v>363</v>
      </c>
      <c r="C244" s="119" t="s">
        <v>364</v>
      </c>
      <c r="D244" s="120">
        <v>0</v>
      </c>
      <c r="E244" s="120">
        <v>0</v>
      </c>
      <c r="F244" s="120">
        <v>28432787</v>
      </c>
      <c r="G244" s="120">
        <v>34000</v>
      </c>
      <c r="H244" s="120">
        <v>28398787</v>
      </c>
      <c r="I244" s="120">
        <v>0</v>
      </c>
    </row>
    <row r="245" spans="2:9">
      <c r="B245" s="119" t="s">
        <v>365</v>
      </c>
      <c r="C245" s="119" t="s">
        <v>366</v>
      </c>
      <c r="D245" s="120">
        <v>0</v>
      </c>
      <c r="E245" s="120">
        <v>0</v>
      </c>
      <c r="F245" s="120">
        <v>28432787</v>
      </c>
      <c r="G245" s="120">
        <v>34000</v>
      </c>
      <c r="H245" s="120">
        <v>28398787</v>
      </c>
      <c r="I245" s="120">
        <v>0</v>
      </c>
    </row>
    <row r="246" spans="2:9">
      <c r="B246" s="119" t="s">
        <v>367</v>
      </c>
      <c r="C246" s="119" t="s">
        <v>368</v>
      </c>
      <c r="D246" s="120">
        <v>0</v>
      </c>
      <c r="E246" s="120">
        <v>0</v>
      </c>
      <c r="F246" s="120">
        <v>1131555</v>
      </c>
      <c r="G246" s="120">
        <v>0</v>
      </c>
      <c r="H246" s="120">
        <v>1131555</v>
      </c>
      <c r="I246" s="120">
        <v>0</v>
      </c>
    </row>
    <row r="247" spans="2:9">
      <c r="B247" s="119" t="s">
        <v>369</v>
      </c>
      <c r="C247" s="119" t="s">
        <v>370</v>
      </c>
      <c r="D247" s="120">
        <v>0</v>
      </c>
      <c r="E247" s="120">
        <v>0</v>
      </c>
      <c r="F247" s="120">
        <v>1131555</v>
      </c>
      <c r="G247" s="120">
        <v>0</v>
      </c>
      <c r="H247" s="120">
        <v>1131555</v>
      </c>
      <c r="I247" s="120">
        <v>0</v>
      </c>
    </row>
    <row r="248" spans="2:9">
      <c r="B248" s="119" t="s">
        <v>371</v>
      </c>
      <c r="C248" s="119" t="s">
        <v>175</v>
      </c>
      <c r="D248" s="120">
        <v>0</v>
      </c>
      <c r="E248" s="120">
        <v>0</v>
      </c>
      <c r="F248" s="120">
        <v>69994363</v>
      </c>
      <c r="G248" s="120">
        <v>1597579</v>
      </c>
      <c r="H248" s="120">
        <v>68396784</v>
      </c>
      <c r="I248" s="120">
        <v>0</v>
      </c>
    </row>
    <row r="249" spans="2:9">
      <c r="B249" s="119" t="s">
        <v>372</v>
      </c>
      <c r="C249" s="119" t="s">
        <v>260</v>
      </c>
      <c r="D249" s="120">
        <v>0</v>
      </c>
      <c r="E249" s="120">
        <v>0</v>
      </c>
      <c r="F249" s="120">
        <v>69994363</v>
      </c>
      <c r="G249" s="120">
        <v>1597579</v>
      </c>
      <c r="H249" s="120">
        <v>68396784</v>
      </c>
      <c r="I249" s="120">
        <v>0</v>
      </c>
    </row>
    <row r="250" spans="2:9">
      <c r="B250" s="119" t="s">
        <v>373</v>
      </c>
      <c r="C250" s="119" t="s">
        <v>177</v>
      </c>
      <c r="D250" s="120">
        <v>0</v>
      </c>
      <c r="E250" s="120">
        <v>0</v>
      </c>
      <c r="F250" s="120">
        <v>69994363</v>
      </c>
      <c r="G250" s="120">
        <v>1597579</v>
      </c>
      <c r="H250" s="120">
        <v>68396784</v>
      </c>
      <c r="I250" s="120">
        <v>0</v>
      </c>
    </row>
    <row r="251" spans="2:9">
      <c r="B251" s="119" t="s">
        <v>374</v>
      </c>
      <c r="C251" s="119" t="s">
        <v>13</v>
      </c>
      <c r="D251" s="120">
        <v>0</v>
      </c>
      <c r="E251" s="120">
        <v>0</v>
      </c>
      <c r="F251" s="120">
        <v>25272395.789999999</v>
      </c>
      <c r="G251" s="120">
        <v>0</v>
      </c>
      <c r="H251" s="120">
        <v>25272395.789999999</v>
      </c>
      <c r="I251" s="120">
        <v>0</v>
      </c>
    </row>
    <row r="252" spans="2:9">
      <c r="B252" s="119" t="s">
        <v>375</v>
      </c>
      <c r="C252" s="119" t="s">
        <v>376</v>
      </c>
      <c r="D252" s="120">
        <v>0</v>
      </c>
      <c r="E252" s="120">
        <v>0</v>
      </c>
      <c r="F252" s="120">
        <v>11885803.23</v>
      </c>
      <c r="G252" s="120">
        <v>0</v>
      </c>
      <c r="H252" s="120">
        <v>11885803.23</v>
      </c>
      <c r="I252" s="120">
        <v>0</v>
      </c>
    </row>
    <row r="253" spans="2:9">
      <c r="B253" s="119" t="s">
        <v>377</v>
      </c>
      <c r="C253" s="119" t="s">
        <v>378</v>
      </c>
      <c r="D253" s="120">
        <v>0</v>
      </c>
      <c r="E253" s="120">
        <v>0</v>
      </c>
      <c r="F253" s="120">
        <v>11885803.23</v>
      </c>
      <c r="G253" s="120">
        <v>0</v>
      </c>
      <c r="H253" s="120">
        <v>11885803.23</v>
      </c>
      <c r="I253" s="120">
        <v>0</v>
      </c>
    </row>
    <row r="254" spans="2:9">
      <c r="B254" s="119" t="s">
        <v>379</v>
      </c>
      <c r="C254" s="119" t="s">
        <v>380</v>
      </c>
      <c r="D254" s="120">
        <v>0</v>
      </c>
      <c r="E254" s="120">
        <v>0</v>
      </c>
      <c r="F254" s="120">
        <v>11742601.23</v>
      </c>
      <c r="G254" s="120">
        <v>0</v>
      </c>
      <c r="H254" s="120">
        <v>11742601.23</v>
      </c>
      <c r="I254" s="120">
        <v>0</v>
      </c>
    </row>
    <row r="255" spans="2:9">
      <c r="B255" s="119" t="s">
        <v>381</v>
      </c>
      <c r="C255" s="119" t="s">
        <v>382</v>
      </c>
      <c r="D255" s="120">
        <v>0</v>
      </c>
      <c r="E255" s="120">
        <v>0</v>
      </c>
      <c r="F255" s="120">
        <v>143202</v>
      </c>
      <c r="G255" s="120">
        <v>0</v>
      </c>
      <c r="H255" s="120">
        <v>143202</v>
      </c>
      <c r="I255" s="120">
        <v>0</v>
      </c>
    </row>
    <row r="256" spans="2:9">
      <c r="B256" s="119" t="s">
        <v>383</v>
      </c>
      <c r="C256" s="119" t="s">
        <v>384</v>
      </c>
      <c r="D256" s="120">
        <v>0</v>
      </c>
      <c r="E256" s="120">
        <v>0</v>
      </c>
      <c r="F256" s="120">
        <v>13295941.560000001</v>
      </c>
      <c r="G256" s="120">
        <v>0</v>
      </c>
      <c r="H256" s="120">
        <v>13295941.560000001</v>
      </c>
      <c r="I256" s="120">
        <v>0</v>
      </c>
    </row>
    <row r="257" spans="2:9">
      <c r="B257" s="119" t="s">
        <v>385</v>
      </c>
      <c r="C257" s="119" t="s">
        <v>386</v>
      </c>
      <c r="D257" s="120">
        <v>0</v>
      </c>
      <c r="E257" s="120">
        <v>0</v>
      </c>
      <c r="F257" s="120">
        <v>13295941.560000001</v>
      </c>
      <c r="G257" s="120">
        <v>0</v>
      </c>
      <c r="H257" s="120">
        <v>13295941.560000001</v>
      </c>
      <c r="I257" s="120">
        <v>0</v>
      </c>
    </row>
    <row r="258" spans="2:9">
      <c r="B258" s="119" t="s">
        <v>387</v>
      </c>
      <c r="C258" s="119" t="s">
        <v>388</v>
      </c>
      <c r="D258" s="120">
        <v>0</v>
      </c>
      <c r="E258" s="120">
        <v>0</v>
      </c>
      <c r="F258" s="120">
        <v>90651</v>
      </c>
      <c r="G258" s="120">
        <v>0</v>
      </c>
      <c r="H258" s="120">
        <v>90651</v>
      </c>
      <c r="I258" s="120">
        <v>0</v>
      </c>
    </row>
    <row r="259" spans="2:9">
      <c r="B259" s="119" t="s">
        <v>389</v>
      </c>
      <c r="C259" s="119" t="s">
        <v>390</v>
      </c>
      <c r="D259" s="120">
        <v>0</v>
      </c>
      <c r="E259" s="120">
        <v>0</v>
      </c>
      <c r="F259" s="120">
        <v>90651</v>
      </c>
      <c r="G259" s="120">
        <v>0</v>
      </c>
      <c r="H259" s="120">
        <v>90651</v>
      </c>
      <c r="I259" s="120">
        <v>0</v>
      </c>
    </row>
    <row r="260" spans="2:9">
      <c r="B260" s="119" t="s">
        <v>391</v>
      </c>
      <c r="C260" s="119" t="s">
        <v>30</v>
      </c>
      <c r="D260" s="120">
        <v>0</v>
      </c>
      <c r="E260" s="120">
        <v>0</v>
      </c>
      <c r="F260" s="120">
        <v>30218201</v>
      </c>
      <c r="G260" s="120">
        <v>0</v>
      </c>
      <c r="H260" s="120">
        <v>30218201</v>
      </c>
      <c r="I260" s="120">
        <v>0</v>
      </c>
    </row>
    <row r="261" spans="2:9">
      <c r="B261" s="119" t="s">
        <v>392</v>
      </c>
      <c r="C261" s="119" t="s">
        <v>393</v>
      </c>
      <c r="D261" s="120">
        <v>0</v>
      </c>
      <c r="E261" s="120">
        <v>0</v>
      </c>
      <c r="F261" s="120">
        <v>30102000</v>
      </c>
      <c r="G261" s="120">
        <v>0</v>
      </c>
      <c r="H261" s="120">
        <v>30102000</v>
      </c>
      <c r="I261" s="120">
        <v>0</v>
      </c>
    </row>
    <row r="262" spans="2:9">
      <c r="B262" s="119" t="s">
        <v>394</v>
      </c>
      <c r="C262" s="119" t="s">
        <v>395</v>
      </c>
      <c r="D262" s="120">
        <v>0</v>
      </c>
      <c r="E262" s="120">
        <v>0</v>
      </c>
      <c r="F262" s="120">
        <v>30102000</v>
      </c>
      <c r="G262" s="120">
        <v>0</v>
      </c>
      <c r="H262" s="120">
        <v>30102000</v>
      </c>
      <c r="I262" s="120">
        <v>0</v>
      </c>
    </row>
    <row r="263" spans="2:9">
      <c r="B263" s="119" t="s">
        <v>396</v>
      </c>
      <c r="C263" s="119" t="s">
        <v>397</v>
      </c>
      <c r="D263" s="120">
        <v>0</v>
      </c>
      <c r="E263" s="120">
        <v>0</v>
      </c>
      <c r="F263" s="120">
        <v>116201</v>
      </c>
      <c r="G263" s="120">
        <v>0</v>
      </c>
      <c r="H263" s="120">
        <v>116201</v>
      </c>
      <c r="I263" s="120">
        <v>0</v>
      </c>
    </row>
    <row r="264" spans="2:9">
      <c r="B264" s="119" t="s">
        <v>398</v>
      </c>
      <c r="C264" s="119" t="s">
        <v>399</v>
      </c>
      <c r="D264" s="120">
        <v>0</v>
      </c>
      <c r="E264" s="120">
        <v>0</v>
      </c>
      <c r="F264" s="120">
        <v>116201</v>
      </c>
      <c r="G264" s="120">
        <v>0</v>
      </c>
      <c r="H264" s="120">
        <v>116201</v>
      </c>
      <c r="I264" s="120">
        <v>0</v>
      </c>
    </row>
    <row r="265" spans="2:9">
      <c r="D265" s="120">
        <v>0</v>
      </c>
      <c r="E265" s="120">
        <v>0</v>
      </c>
      <c r="F265" s="120">
        <v>2669750013.0300002</v>
      </c>
      <c r="G265" s="120">
        <v>22912004</v>
      </c>
      <c r="H265" s="120">
        <v>2646838009.0300002</v>
      </c>
      <c r="I265" s="120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0D8D0-37C9-4BE0-A2C7-88F829C31014}">
  <dimension ref="B1:I202"/>
  <sheetViews>
    <sheetView topLeftCell="A172" workbookViewId="0">
      <selection activeCell="H187" sqref="H187"/>
    </sheetView>
  </sheetViews>
  <sheetFormatPr baseColWidth="10" defaultColWidth="9.140625" defaultRowHeight="15"/>
  <cols>
    <col min="1" max="1" width="3.140625" customWidth="1"/>
    <col min="2" max="2" width="11" bestFit="1" customWidth="1"/>
    <col min="3" max="3" width="55.85546875" bestFit="1" customWidth="1"/>
    <col min="4" max="4" width="5.28515625" bestFit="1" customWidth="1"/>
    <col min="5" max="5" width="5.85546875" bestFit="1" customWidth="1"/>
    <col min="6" max="9" width="11.7109375" bestFit="1" customWidth="1"/>
  </cols>
  <sheetData>
    <row r="1" spans="2:9">
      <c r="B1" s="116" t="s">
        <v>62</v>
      </c>
      <c r="C1" s="116" t="s">
        <v>63</v>
      </c>
      <c r="D1" s="116" t="s">
        <v>64</v>
      </c>
      <c r="E1" s="117" t="s">
        <v>65</v>
      </c>
      <c r="F1" s="117" t="s">
        <v>64</v>
      </c>
      <c r="G1" s="117" t="s">
        <v>65</v>
      </c>
      <c r="H1" s="117" t="s">
        <v>64</v>
      </c>
      <c r="I1" s="117" t="s">
        <v>65</v>
      </c>
    </row>
    <row r="2" spans="2:9">
      <c r="B2" s="118" t="s">
        <v>400</v>
      </c>
      <c r="C2" s="118" t="s">
        <v>401</v>
      </c>
    </row>
    <row r="3" spans="2:9">
      <c r="B3" s="119" t="s">
        <v>494</v>
      </c>
      <c r="C3" s="119" t="s">
        <v>495</v>
      </c>
      <c r="D3" s="120">
        <v>0</v>
      </c>
      <c r="E3" s="120">
        <v>0</v>
      </c>
      <c r="F3" s="120">
        <v>2679249</v>
      </c>
      <c r="G3" s="120">
        <v>164432327</v>
      </c>
      <c r="H3" s="120">
        <v>0</v>
      </c>
      <c r="I3" s="120">
        <v>161753078</v>
      </c>
    </row>
    <row r="4" spans="2:9">
      <c r="B4" s="119" t="s">
        <v>496</v>
      </c>
      <c r="C4" s="119" t="s">
        <v>497</v>
      </c>
      <c r="D4" s="120">
        <v>0</v>
      </c>
      <c r="E4" s="120">
        <v>0</v>
      </c>
      <c r="F4" s="120">
        <v>2679249</v>
      </c>
      <c r="G4" s="120">
        <v>164432327</v>
      </c>
      <c r="H4" s="120">
        <v>0</v>
      </c>
      <c r="I4" s="120">
        <v>161753078</v>
      </c>
    </row>
    <row r="5" spans="2:9">
      <c r="B5" s="119" t="s">
        <v>542</v>
      </c>
      <c r="C5" s="119" t="s">
        <v>9</v>
      </c>
      <c r="D5" s="120">
        <v>0</v>
      </c>
      <c r="E5" s="120">
        <v>0</v>
      </c>
      <c r="F5" s="120">
        <v>736067</v>
      </c>
      <c r="G5" s="120">
        <v>70820534</v>
      </c>
      <c r="H5" s="120">
        <v>0</v>
      </c>
      <c r="I5" s="120">
        <v>70084467</v>
      </c>
    </row>
    <row r="6" spans="2:9">
      <c r="B6" s="119" t="s">
        <v>543</v>
      </c>
      <c r="C6" s="119" t="s">
        <v>544</v>
      </c>
      <c r="D6" s="120">
        <v>0</v>
      </c>
      <c r="E6" s="120">
        <v>0</v>
      </c>
      <c r="F6" s="120">
        <v>736067</v>
      </c>
      <c r="G6" s="120">
        <v>70820534</v>
      </c>
      <c r="H6" s="120">
        <v>0</v>
      </c>
      <c r="I6" s="120">
        <v>70084467</v>
      </c>
    </row>
    <row r="7" spans="2:9">
      <c r="B7" s="119" t="s">
        <v>545</v>
      </c>
      <c r="C7" s="119" t="s">
        <v>10</v>
      </c>
      <c r="D7" s="120">
        <v>0</v>
      </c>
      <c r="E7" s="120">
        <v>0</v>
      </c>
      <c r="F7" s="120">
        <v>1305884</v>
      </c>
      <c r="G7" s="120">
        <v>53983197</v>
      </c>
      <c r="H7" s="120">
        <v>0</v>
      </c>
      <c r="I7" s="120">
        <v>52677313</v>
      </c>
    </row>
    <row r="8" spans="2:9">
      <c r="B8" s="119" t="s">
        <v>546</v>
      </c>
      <c r="C8" s="119" t="s">
        <v>547</v>
      </c>
      <c r="D8" s="120">
        <v>0</v>
      </c>
      <c r="E8" s="120">
        <v>0</v>
      </c>
      <c r="F8" s="120">
        <v>1305884</v>
      </c>
      <c r="G8" s="120">
        <v>53983197</v>
      </c>
      <c r="H8" s="120">
        <v>0</v>
      </c>
      <c r="I8" s="120">
        <v>52677313</v>
      </c>
    </row>
    <row r="9" spans="2:9">
      <c r="B9" s="119" t="s">
        <v>503</v>
      </c>
      <c r="C9" s="119" t="s">
        <v>504</v>
      </c>
      <c r="D9" s="120">
        <v>0</v>
      </c>
      <c r="E9" s="120">
        <v>0</v>
      </c>
      <c r="F9" s="120">
        <v>637298</v>
      </c>
      <c r="G9" s="120">
        <v>39628596</v>
      </c>
      <c r="H9" s="120">
        <v>0</v>
      </c>
      <c r="I9" s="120">
        <v>38991298</v>
      </c>
    </row>
    <row r="10" spans="2:9">
      <c r="B10" s="119" t="s">
        <v>548</v>
      </c>
      <c r="C10" s="119" t="s">
        <v>549</v>
      </c>
      <c r="D10" s="120">
        <v>0</v>
      </c>
      <c r="E10" s="120">
        <v>0</v>
      </c>
      <c r="F10" s="120">
        <v>477341</v>
      </c>
      <c r="G10" s="120">
        <v>477341</v>
      </c>
      <c r="H10" s="120">
        <v>0</v>
      </c>
      <c r="I10" s="120">
        <v>0</v>
      </c>
    </row>
    <row r="11" spans="2:9">
      <c r="B11" s="119" t="s">
        <v>550</v>
      </c>
      <c r="C11" s="119" t="s">
        <v>551</v>
      </c>
      <c r="D11" s="120">
        <v>0</v>
      </c>
      <c r="E11" s="120">
        <v>0</v>
      </c>
      <c r="F11" s="120">
        <v>75057</v>
      </c>
      <c r="G11" s="120">
        <v>25294253</v>
      </c>
      <c r="H11" s="120">
        <v>0</v>
      </c>
      <c r="I11" s="120">
        <v>25219196</v>
      </c>
    </row>
    <row r="12" spans="2:9">
      <c r="B12" s="119" t="s">
        <v>552</v>
      </c>
      <c r="C12" s="119" t="s">
        <v>32</v>
      </c>
      <c r="D12" s="120">
        <v>0</v>
      </c>
      <c r="E12" s="120">
        <v>0</v>
      </c>
      <c r="F12" s="120">
        <v>48600</v>
      </c>
      <c r="G12" s="120">
        <v>2446884</v>
      </c>
      <c r="H12" s="120">
        <v>0</v>
      </c>
      <c r="I12" s="120">
        <v>2398284</v>
      </c>
    </row>
    <row r="13" spans="2:9">
      <c r="B13" s="119" t="s">
        <v>553</v>
      </c>
      <c r="C13" s="119" t="s">
        <v>554</v>
      </c>
      <c r="D13" s="120">
        <v>0</v>
      </c>
      <c r="E13" s="120">
        <v>0</v>
      </c>
      <c r="F13" s="120">
        <v>0</v>
      </c>
      <c r="G13" s="120">
        <v>6386561</v>
      </c>
      <c r="H13" s="120">
        <v>0</v>
      </c>
      <c r="I13" s="120">
        <v>6386561</v>
      </c>
    </row>
    <row r="14" spans="2:9">
      <c r="B14" s="119" t="s">
        <v>555</v>
      </c>
      <c r="C14" s="119" t="s">
        <v>556</v>
      </c>
      <c r="D14" s="120">
        <v>0</v>
      </c>
      <c r="E14" s="120">
        <v>0</v>
      </c>
      <c r="F14" s="120">
        <v>36300</v>
      </c>
      <c r="G14" s="120">
        <v>5023557</v>
      </c>
      <c r="H14" s="120">
        <v>0</v>
      </c>
      <c r="I14" s="120">
        <v>4987257</v>
      </c>
    </row>
    <row r="15" spans="2:9">
      <c r="B15" s="119" t="s">
        <v>509</v>
      </c>
      <c r="C15" s="119" t="s">
        <v>13</v>
      </c>
      <c r="D15" s="120">
        <v>0</v>
      </c>
      <c r="E15" s="120">
        <v>0</v>
      </c>
      <c r="F15" s="120">
        <v>0</v>
      </c>
      <c r="G15" s="120">
        <v>127443.79</v>
      </c>
      <c r="H15" s="120">
        <v>0</v>
      </c>
      <c r="I15" s="120">
        <v>127443.79</v>
      </c>
    </row>
    <row r="16" spans="2:9">
      <c r="B16" s="119" t="s">
        <v>510</v>
      </c>
      <c r="C16" s="119" t="s">
        <v>388</v>
      </c>
      <c r="D16" s="120">
        <v>0</v>
      </c>
      <c r="E16" s="120">
        <v>0</v>
      </c>
      <c r="F16" s="120">
        <v>0</v>
      </c>
      <c r="G16" s="120">
        <v>127443.79</v>
      </c>
      <c r="H16" s="120">
        <v>0</v>
      </c>
      <c r="I16" s="120">
        <v>127443.79</v>
      </c>
    </row>
    <row r="17" spans="2:9">
      <c r="B17" s="119" t="s">
        <v>557</v>
      </c>
      <c r="C17" s="119" t="s">
        <v>558</v>
      </c>
      <c r="D17" s="120">
        <v>0</v>
      </c>
      <c r="E17" s="120">
        <v>0</v>
      </c>
      <c r="F17" s="120">
        <v>0</v>
      </c>
      <c r="G17" s="120">
        <v>127443.79</v>
      </c>
      <c r="H17" s="120">
        <v>0</v>
      </c>
      <c r="I17" s="120">
        <v>127443.79</v>
      </c>
    </row>
    <row r="18" spans="2:9">
      <c r="B18" s="119" t="s">
        <v>517</v>
      </c>
      <c r="C18" s="119" t="s">
        <v>14</v>
      </c>
      <c r="D18" s="120">
        <v>0</v>
      </c>
      <c r="E18" s="120">
        <v>0</v>
      </c>
      <c r="F18" s="120">
        <v>0</v>
      </c>
      <c r="G18" s="120">
        <v>604460.19999999995</v>
      </c>
      <c r="H18" s="120">
        <v>0</v>
      </c>
      <c r="I18" s="120">
        <v>604460.19999999995</v>
      </c>
    </row>
    <row r="19" spans="2:9">
      <c r="B19" s="119" t="s">
        <v>518</v>
      </c>
      <c r="C19" s="119" t="s">
        <v>519</v>
      </c>
      <c r="D19" s="120">
        <v>0</v>
      </c>
      <c r="E19" s="120">
        <v>0</v>
      </c>
      <c r="F19" s="120">
        <v>0</v>
      </c>
      <c r="G19" s="120">
        <v>604460.19999999995</v>
      </c>
      <c r="H19" s="120">
        <v>0</v>
      </c>
      <c r="I19" s="120">
        <v>604460.19999999995</v>
      </c>
    </row>
    <row r="20" spans="2:9">
      <c r="B20" s="119" t="s">
        <v>559</v>
      </c>
      <c r="C20" s="119" t="s">
        <v>560</v>
      </c>
      <c r="D20" s="120">
        <v>0</v>
      </c>
      <c r="E20" s="120">
        <v>0</v>
      </c>
      <c r="F20" s="120">
        <v>0</v>
      </c>
      <c r="G20" s="120">
        <v>604460.19999999995</v>
      </c>
      <c r="H20" s="120">
        <v>0</v>
      </c>
      <c r="I20" s="120">
        <v>604460.19999999995</v>
      </c>
    </row>
    <row r="21" spans="2:9">
      <c r="B21" s="119" t="s">
        <v>561</v>
      </c>
      <c r="C21" s="119" t="s">
        <v>15</v>
      </c>
      <c r="D21" s="120">
        <v>0</v>
      </c>
      <c r="E21" s="120">
        <v>0</v>
      </c>
      <c r="F21" s="120">
        <v>1210505</v>
      </c>
      <c r="G21" s="120">
        <v>200767294</v>
      </c>
      <c r="H21" s="120">
        <v>0</v>
      </c>
      <c r="I21" s="120">
        <v>199556789</v>
      </c>
    </row>
    <row r="22" spans="2:9">
      <c r="B22" s="119" t="s">
        <v>562</v>
      </c>
      <c r="C22" s="119" t="s">
        <v>163</v>
      </c>
      <c r="D22" s="120">
        <v>0</v>
      </c>
      <c r="E22" s="120">
        <v>0</v>
      </c>
      <c r="F22" s="120">
        <v>1210505</v>
      </c>
      <c r="G22" s="120">
        <v>200767294</v>
      </c>
      <c r="H22" s="120">
        <v>0</v>
      </c>
      <c r="I22" s="120">
        <v>199556789</v>
      </c>
    </row>
    <row r="23" spans="2:9">
      <c r="B23" s="119" t="s">
        <v>563</v>
      </c>
      <c r="C23" s="119" t="s">
        <v>564</v>
      </c>
      <c r="D23" s="120">
        <v>0</v>
      </c>
      <c r="E23" s="120">
        <v>0</v>
      </c>
      <c r="F23" s="120">
        <v>1210505</v>
      </c>
      <c r="G23" s="120">
        <v>200767294</v>
      </c>
      <c r="H23" s="120">
        <v>0</v>
      </c>
      <c r="I23" s="120">
        <v>199556789</v>
      </c>
    </row>
    <row r="24" spans="2:9">
      <c r="B24" s="119" t="s">
        <v>565</v>
      </c>
      <c r="C24" s="119" t="s">
        <v>566</v>
      </c>
      <c r="D24" s="120">
        <v>0</v>
      </c>
      <c r="E24" s="120">
        <v>0</v>
      </c>
      <c r="F24" s="120">
        <v>446219</v>
      </c>
      <c r="G24" s="120">
        <v>98169636</v>
      </c>
      <c r="H24" s="120">
        <v>0</v>
      </c>
      <c r="I24" s="120">
        <v>97723417</v>
      </c>
    </row>
    <row r="25" spans="2:9">
      <c r="B25" s="119" t="s">
        <v>567</v>
      </c>
      <c r="C25" s="119" t="s">
        <v>568</v>
      </c>
      <c r="D25" s="120">
        <v>0</v>
      </c>
      <c r="E25" s="120">
        <v>0</v>
      </c>
      <c r="F25" s="120">
        <v>596219</v>
      </c>
      <c r="G25" s="120">
        <v>84748912</v>
      </c>
      <c r="H25" s="120">
        <v>0</v>
      </c>
      <c r="I25" s="120">
        <v>84152693</v>
      </c>
    </row>
    <row r="26" spans="2:9">
      <c r="B26" s="119" t="s">
        <v>569</v>
      </c>
      <c r="C26" s="119" t="s">
        <v>570</v>
      </c>
      <c r="D26" s="120">
        <v>0</v>
      </c>
      <c r="E26" s="120">
        <v>0</v>
      </c>
      <c r="F26" s="120">
        <v>168067</v>
      </c>
      <c r="G26" s="120">
        <v>16537821</v>
      </c>
      <c r="H26" s="120">
        <v>0</v>
      </c>
      <c r="I26" s="120">
        <v>16369754</v>
      </c>
    </row>
    <row r="27" spans="2:9">
      <c r="B27" s="119" t="s">
        <v>571</v>
      </c>
      <c r="C27" s="119" t="s">
        <v>35</v>
      </c>
      <c r="D27" s="120">
        <v>0</v>
      </c>
      <c r="E27" s="120">
        <v>0</v>
      </c>
      <c r="F27" s="120">
        <v>0</v>
      </c>
      <c r="G27" s="120">
        <v>1310925</v>
      </c>
      <c r="H27" s="120">
        <v>0</v>
      </c>
      <c r="I27" s="120">
        <v>1310925</v>
      </c>
    </row>
    <row r="28" spans="2:9">
      <c r="B28" s="119" t="s">
        <v>572</v>
      </c>
      <c r="C28" s="119" t="s">
        <v>16</v>
      </c>
      <c r="D28" s="120">
        <v>0</v>
      </c>
      <c r="E28" s="120">
        <v>0</v>
      </c>
      <c r="F28" s="120">
        <v>88235</v>
      </c>
      <c r="G28" s="120">
        <v>44605450</v>
      </c>
      <c r="H28" s="120">
        <v>0</v>
      </c>
      <c r="I28" s="120">
        <v>44517215</v>
      </c>
    </row>
    <row r="29" spans="2:9">
      <c r="B29" s="119" t="s">
        <v>573</v>
      </c>
      <c r="C29" s="119" t="s">
        <v>175</v>
      </c>
      <c r="D29" s="120">
        <v>0</v>
      </c>
      <c r="E29" s="120">
        <v>0</v>
      </c>
      <c r="F29" s="120">
        <v>88235</v>
      </c>
      <c r="G29" s="120">
        <v>44605450</v>
      </c>
      <c r="H29" s="120">
        <v>0</v>
      </c>
      <c r="I29" s="120">
        <v>44517215</v>
      </c>
    </row>
    <row r="30" spans="2:9">
      <c r="B30" s="119" t="s">
        <v>574</v>
      </c>
      <c r="C30" s="119" t="s">
        <v>575</v>
      </c>
      <c r="D30" s="120">
        <v>0</v>
      </c>
      <c r="E30" s="120">
        <v>0</v>
      </c>
      <c r="F30" s="120">
        <v>88235</v>
      </c>
      <c r="G30" s="120">
        <v>44605450</v>
      </c>
      <c r="H30" s="120">
        <v>0</v>
      </c>
      <c r="I30" s="120">
        <v>44517215</v>
      </c>
    </row>
    <row r="31" spans="2:9">
      <c r="B31" s="119" t="s">
        <v>522</v>
      </c>
      <c r="C31" s="119" t="s">
        <v>17</v>
      </c>
      <c r="D31" s="120">
        <v>0</v>
      </c>
      <c r="E31" s="120">
        <v>0</v>
      </c>
      <c r="F31" s="120">
        <v>0</v>
      </c>
      <c r="G31" s="120">
        <v>4311949</v>
      </c>
      <c r="H31" s="120">
        <v>0</v>
      </c>
      <c r="I31" s="120">
        <v>4311949</v>
      </c>
    </row>
    <row r="32" spans="2:9">
      <c r="B32" s="119" t="s">
        <v>523</v>
      </c>
      <c r="C32" s="119" t="s">
        <v>524</v>
      </c>
      <c r="D32" s="120">
        <v>0</v>
      </c>
      <c r="E32" s="120">
        <v>0</v>
      </c>
      <c r="F32" s="120">
        <v>0</v>
      </c>
      <c r="G32" s="120">
        <v>4311949</v>
      </c>
      <c r="H32" s="120">
        <v>0</v>
      </c>
      <c r="I32" s="120">
        <v>4311949</v>
      </c>
    </row>
    <row r="33" spans="2:9">
      <c r="B33" s="119" t="s">
        <v>576</v>
      </c>
      <c r="C33" s="119" t="s">
        <v>577</v>
      </c>
      <c r="D33" s="120">
        <v>0</v>
      </c>
      <c r="E33" s="120">
        <v>0</v>
      </c>
      <c r="F33" s="120">
        <v>0</v>
      </c>
      <c r="G33" s="120">
        <v>4311949</v>
      </c>
      <c r="H33" s="120">
        <v>0</v>
      </c>
      <c r="I33" s="120">
        <v>4311949</v>
      </c>
    </row>
    <row r="34" spans="2:9">
      <c r="B34" s="119" t="s">
        <v>578</v>
      </c>
      <c r="C34" s="119" t="s">
        <v>59</v>
      </c>
      <c r="D34" s="120">
        <v>0</v>
      </c>
      <c r="E34" s="120">
        <v>0</v>
      </c>
      <c r="F34" s="120">
        <v>0</v>
      </c>
      <c r="G34" s="120">
        <v>24480486.879999999</v>
      </c>
      <c r="H34" s="120">
        <v>0</v>
      </c>
      <c r="I34" s="120">
        <v>24480486.879999999</v>
      </c>
    </row>
    <row r="35" spans="2:9">
      <c r="B35" s="119" t="s">
        <v>579</v>
      </c>
      <c r="C35" s="119" t="s">
        <v>580</v>
      </c>
      <c r="D35" s="120">
        <v>0</v>
      </c>
      <c r="E35" s="120">
        <v>0</v>
      </c>
      <c r="F35" s="120">
        <v>0</v>
      </c>
      <c r="G35" s="120">
        <v>23299686.879999999</v>
      </c>
      <c r="H35" s="120">
        <v>0</v>
      </c>
      <c r="I35" s="120">
        <v>23299686.879999999</v>
      </c>
    </row>
    <row r="36" spans="2:9">
      <c r="B36" s="119" t="s">
        <v>581</v>
      </c>
      <c r="C36" s="119" t="s">
        <v>582</v>
      </c>
      <c r="D36" s="120">
        <v>0</v>
      </c>
      <c r="E36" s="120">
        <v>0</v>
      </c>
      <c r="F36" s="120">
        <v>0</v>
      </c>
      <c r="G36" s="120">
        <v>16565139.73</v>
      </c>
      <c r="H36" s="120">
        <v>0</v>
      </c>
      <c r="I36" s="120">
        <v>16565139.73</v>
      </c>
    </row>
    <row r="37" spans="2:9">
      <c r="B37" s="119" t="s">
        <v>583</v>
      </c>
      <c r="C37" s="119" t="s">
        <v>584</v>
      </c>
      <c r="D37" s="120">
        <v>0</v>
      </c>
      <c r="E37" s="120">
        <v>0</v>
      </c>
      <c r="F37" s="120">
        <v>0</v>
      </c>
      <c r="G37" s="120">
        <v>16565139.73</v>
      </c>
      <c r="H37" s="120">
        <v>0</v>
      </c>
      <c r="I37" s="120">
        <v>16565139.73</v>
      </c>
    </row>
    <row r="38" spans="2:9">
      <c r="B38" s="119" t="s">
        <v>585</v>
      </c>
      <c r="C38" s="119" t="s">
        <v>586</v>
      </c>
      <c r="D38" s="120">
        <v>0</v>
      </c>
      <c r="E38" s="120">
        <v>0</v>
      </c>
      <c r="F38" s="120">
        <v>0</v>
      </c>
      <c r="G38" s="120">
        <v>6734547.1500000004</v>
      </c>
      <c r="H38" s="120">
        <v>0</v>
      </c>
      <c r="I38" s="120">
        <v>6734547.1500000004</v>
      </c>
    </row>
    <row r="39" spans="2:9">
      <c r="B39" s="119" t="s">
        <v>587</v>
      </c>
      <c r="C39" s="119" t="s">
        <v>588</v>
      </c>
      <c r="D39" s="120">
        <v>0</v>
      </c>
      <c r="E39" s="120">
        <v>0</v>
      </c>
      <c r="F39" s="120">
        <v>0</v>
      </c>
      <c r="G39" s="120">
        <v>6734547.1500000004</v>
      </c>
      <c r="H39" s="120">
        <v>0</v>
      </c>
      <c r="I39" s="120">
        <v>6734547.1500000004</v>
      </c>
    </row>
    <row r="40" spans="2:9">
      <c r="B40" s="119" t="s">
        <v>589</v>
      </c>
      <c r="C40" s="119" t="s">
        <v>590</v>
      </c>
      <c r="D40" s="120">
        <v>0</v>
      </c>
      <c r="E40" s="120">
        <v>0</v>
      </c>
      <c r="F40" s="120">
        <v>0</v>
      </c>
      <c r="G40" s="120">
        <v>1180800</v>
      </c>
      <c r="H40" s="120">
        <v>0</v>
      </c>
      <c r="I40" s="120">
        <v>1180800</v>
      </c>
    </row>
    <row r="41" spans="2:9">
      <c r="B41" s="119" t="s">
        <v>591</v>
      </c>
      <c r="C41" s="119" t="s">
        <v>592</v>
      </c>
      <c r="D41" s="120">
        <v>0</v>
      </c>
      <c r="E41" s="120">
        <v>0</v>
      </c>
      <c r="F41" s="120">
        <v>0</v>
      </c>
      <c r="G41" s="120">
        <v>1180800</v>
      </c>
      <c r="H41" s="120">
        <v>0</v>
      </c>
      <c r="I41" s="120">
        <v>1180800</v>
      </c>
    </row>
    <row r="42" spans="2:9">
      <c r="B42" s="119" t="s">
        <v>593</v>
      </c>
      <c r="C42" s="119" t="s">
        <v>594</v>
      </c>
      <c r="D42" s="120">
        <v>0</v>
      </c>
      <c r="E42" s="120">
        <v>0</v>
      </c>
      <c r="F42" s="120">
        <v>0</v>
      </c>
      <c r="G42" s="120">
        <v>1180800</v>
      </c>
      <c r="H42" s="120">
        <v>0</v>
      </c>
      <c r="I42" s="120">
        <v>1180800</v>
      </c>
    </row>
    <row r="43" spans="2:9">
      <c r="B43" s="119" t="s">
        <v>527</v>
      </c>
      <c r="C43" s="119" t="s">
        <v>18</v>
      </c>
      <c r="D43" s="120">
        <v>0</v>
      </c>
      <c r="E43" s="120">
        <v>0</v>
      </c>
      <c r="F43" s="120">
        <v>979662</v>
      </c>
      <c r="G43" s="120">
        <v>4171042.65</v>
      </c>
      <c r="H43" s="120">
        <v>0</v>
      </c>
      <c r="I43" s="120">
        <v>3191380.65</v>
      </c>
    </row>
    <row r="44" spans="2:9">
      <c r="B44" s="119" t="s">
        <v>528</v>
      </c>
      <c r="C44" s="119" t="s">
        <v>529</v>
      </c>
      <c r="D44" s="120">
        <v>0</v>
      </c>
      <c r="E44" s="120">
        <v>0</v>
      </c>
      <c r="F44" s="120">
        <v>979662</v>
      </c>
      <c r="G44" s="120">
        <v>1396841.65</v>
      </c>
      <c r="H44" s="120">
        <v>0</v>
      </c>
      <c r="I44" s="120">
        <v>417179.65</v>
      </c>
    </row>
    <row r="45" spans="2:9">
      <c r="B45" s="119" t="s">
        <v>595</v>
      </c>
      <c r="C45" s="119" t="s">
        <v>596</v>
      </c>
      <c r="D45" s="120">
        <v>0</v>
      </c>
      <c r="E45" s="120">
        <v>0</v>
      </c>
      <c r="F45" s="120">
        <v>979662</v>
      </c>
      <c r="G45" s="120">
        <v>1396841.65</v>
      </c>
      <c r="H45" s="120">
        <v>0</v>
      </c>
      <c r="I45" s="120">
        <v>417179.65</v>
      </c>
    </row>
    <row r="46" spans="2:9">
      <c r="B46" s="119" t="s">
        <v>539</v>
      </c>
      <c r="C46" s="119" t="s">
        <v>175</v>
      </c>
      <c r="D46" s="120">
        <v>0</v>
      </c>
      <c r="E46" s="120">
        <v>0</v>
      </c>
      <c r="F46" s="120">
        <v>0</v>
      </c>
      <c r="G46" s="120">
        <v>2774201</v>
      </c>
      <c r="H46" s="120">
        <v>0</v>
      </c>
      <c r="I46" s="120">
        <v>2774201</v>
      </c>
    </row>
    <row r="47" spans="2:9">
      <c r="B47" s="119" t="s">
        <v>597</v>
      </c>
      <c r="C47" s="119" t="s">
        <v>598</v>
      </c>
      <c r="D47" s="120">
        <v>0</v>
      </c>
      <c r="E47" s="120">
        <v>0</v>
      </c>
      <c r="F47" s="120">
        <v>0</v>
      </c>
      <c r="G47" s="120">
        <v>2774201</v>
      </c>
      <c r="H47" s="120">
        <v>0</v>
      </c>
      <c r="I47" s="120">
        <v>2774201</v>
      </c>
    </row>
    <row r="48" spans="2:9">
      <c r="D48" s="120">
        <v>0</v>
      </c>
      <c r="E48" s="120">
        <v>0</v>
      </c>
      <c r="F48" s="120">
        <v>4957651</v>
      </c>
      <c r="G48" s="120">
        <v>443500453.51999998</v>
      </c>
      <c r="H48" s="120">
        <v>0</v>
      </c>
      <c r="I48" s="120">
        <v>438542802.51999998</v>
      </c>
    </row>
    <row r="49" spans="2:9">
      <c r="B49" s="118" t="s">
        <v>66</v>
      </c>
      <c r="C49" s="118" t="s">
        <v>67</v>
      </c>
    </row>
    <row r="50" spans="2:9">
      <c r="B50" s="119" t="s">
        <v>68</v>
      </c>
      <c r="C50" s="119" t="s">
        <v>20</v>
      </c>
      <c r="D50" s="120">
        <v>0</v>
      </c>
      <c r="E50" s="120">
        <v>0</v>
      </c>
      <c r="F50" s="120">
        <v>76130681</v>
      </c>
      <c r="G50" s="120">
        <v>1455555</v>
      </c>
      <c r="H50" s="120">
        <v>74675126</v>
      </c>
      <c r="I50" s="120">
        <v>0</v>
      </c>
    </row>
    <row r="51" spans="2:9">
      <c r="B51" s="119" t="s">
        <v>69</v>
      </c>
      <c r="C51" s="119" t="s">
        <v>70</v>
      </c>
      <c r="D51" s="120">
        <v>0</v>
      </c>
      <c r="E51" s="120">
        <v>0</v>
      </c>
      <c r="F51" s="120">
        <v>6300000</v>
      </c>
      <c r="G51" s="120">
        <v>0</v>
      </c>
      <c r="H51" s="120">
        <v>6300000</v>
      </c>
      <c r="I51" s="120">
        <v>0</v>
      </c>
    </row>
    <row r="52" spans="2:9">
      <c r="B52" s="119" t="s">
        <v>599</v>
      </c>
      <c r="C52" s="119" t="s">
        <v>600</v>
      </c>
      <c r="D52" s="120">
        <v>0</v>
      </c>
      <c r="E52" s="120">
        <v>0</v>
      </c>
      <c r="F52" s="120">
        <v>6300000</v>
      </c>
      <c r="G52" s="120">
        <v>0</v>
      </c>
      <c r="H52" s="120">
        <v>6300000</v>
      </c>
      <c r="I52" s="120">
        <v>0</v>
      </c>
    </row>
    <row r="53" spans="2:9">
      <c r="B53" s="119" t="s">
        <v>601</v>
      </c>
      <c r="C53" s="119" t="s">
        <v>602</v>
      </c>
      <c r="D53" s="120">
        <v>0</v>
      </c>
      <c r="E53" s="120">
        <v>0</v>
      </c>
      <c r="F53" s="120">
        <v>1134584</v>
      </c>
      <c r="G53" s="120">
        <v>0</v>
      </c>
      <c r="H53" s="120">
        <v>1134584</v>
      </c>
      <c r="I53" s="120">
        <v>0</v>
      </c>
    </row>
    <row r="54" spans="2:9">
      <c r="B54" s="119" t="s">
        <v>603</v>
      </c>
      <c r="C54" s="119" t="s">
        <v>604</v>
      </c>
      <c r="D54" s="120">
        <v>0</v>
      </c>
      <c r="E54" s="120">
        <v>0</v>
      </c>
      <c r="F54" s="120">
        <v>1134584</v>
      </c>
      <c r="G54" s="120">
        <v>0</v>
      </c>
      <c r="H54" s="120">
        <v>1134584</v>
      </c>
      <c r="I54" s="120">
        <v>0</v>
      </c>
    </row>
    <row r="55" spans="2:9">
      <c r="B55" s="119" t="s">
        <v>73</v>
      </c>
      <c r="C55" s="119" t="s">
        <v>74</v>
      </c>
      <c r="D55" s="120">
        <v>0</v>
      </c>
      <c r="E55" s="120">
        <v>0</v>
      </c>
      <c r="F55" s="120">
        <v>582192</v>
      </c>
      <c r="G55" s="120">
        <v>0</v>
      </c>
      <c r="H55" s="120">
        <v>582192</v>
      </c>
      <c r="I55" s="120">
        <v>0</v>
      </c>
    </row>
    <row r="56" spans="2:9">
      <c r="B56" s="119" t="s">
        <v>605</v>
      </c>
      <c r="C56" s="119" t="s">
        <v>606</v>
      </c>
      <c r="D56" s="120">
        <v>0</v>
      </c>
      <c r="E56" s="120">
        <v>0</v>
      </c>
      <c r="F56" s="120">
        <v>582192</v>
      </c>
      <c r="G56" s="120">
        <v>0</v>
      </c>
      <c r="H56" s="120">
        <v>582192</v>
      </c>
      <c r="I56" s="120">
        <v>0</v>
      </c>
    </row>
    <row r="57" spans="2:9">
      <c r="B57" s="119" t="s">
        <v>77</v>
      </c>
      <c r="C57" s="119" t="s">
        <v>78</v>
      </c>
      <c r="D57" s="120">
        <v>0</v>
      </c>
      <c r="E57" s="120">
        <v>0</v>
      </c>
      <c r="F57" s="120">
        <v>752802</v>
      </c>
      <c r="G57" s="120">
        <v>0</v>
      </c>
      <c r="H57" s="120">
        <v>752802</v>
      </c>
      <c r="I57" s="120">
        <v>0</v>
      </c>
    </row>
    <row r="58" spans="2:9">
      <c r="B58" s="119" t="s">
        <v>607</v>
      </c>
      <c r="C58" s="119" t="s">
        <v>608</v>
      </c>
      <c r="D58" s="120">
        <v>0</v>
      </c>
      <c r="E58" s="120">
        <v>0</v>
      </c>
      <c r="F58" s="120">
        <v>752802</v>
      </c>
      <c r="G58" s="120">
        <v>0</v>
      </c>
      <c r="H58" s="120">
        <v>752802</v>
      </c>
      <c r="I58" s="120">
        <v>0</v>
      </c>
    </row>
    <row r="59" spans="2:9">
      <c r="B59" s="119" t="s">
        <v>81</v>
      </c>
      <c r="C59" s="119" t="s">
        <v>82</v>
      </c>
      <c r="D59" s="120">
        <v>0</v>
      </c>
      <c r="E59" s="120">
        <v>0</v>
      </c>
      <c r="F59" s="120">
        <v>90336</v>
      </c>
      <c r="G59" s="120">
        <v>0</v>
      </c>
      <c r="H59" s="120">
        <v>90336</v>
      </c>
      <c r="I59" s="120">
        <v>0</v>
      </c>
    </row>
    <row r="60" spans="2:9">
      <c r="B60" s="119" t="s">
        <v>609</v>
      </c>
      <c r="C60" s="119" t="s">
        <v>610</v>
      </c>
      <c r="D60" s="120">
        <v>0</v>
      </c>
      <c r="E60" s="120">
        <v>0</v>
      </c>
      <c r="F60" s="120">
        <v>90336</v>
      </c>
      <c r="G60" s="120">
        <v>0</v>
      </c>
      <c r="H60" s="120">
        <v>90336</v>
      </c>
      <c r="I60" s="120">
        <v>0</v>
      </c>
    </row>
    <row r="61" spans="2:9">
      <c r="B61" s="119" t="s">
        <v>85</v>
      </c>
      <c r="C61" s="119" t="s">
        <v>86</v>
      </c>
      <c r="D61" s="120">
        <v>0</v>
      </c>
      <c r="E61" s="120">
        <v>0</v>
      </c>
      <c r="F61" s="120">
        <v>752802</v>
      </c>
      <c r="G61" s="120">
        <v>0</v>
      </c>
      <c r="H61" s="120">
        <v>752802</v>
      </c>
      <c r="I61" s="120">
        <v>0</v>
      </c>
    </row>
    <row r="62" spans="2:9">
      <c r="B62" s="119" t="s">
        <v>611</v>
      </c>
      <c r="C62" s="119" t="s">
        <v>612</v>
      </c>
      <c r="D62" s="120">
        <v>0</v>
      </c>
      <c r="E62" s="120">
        <v>0</v>
      </c>
      <c r="F62" s="120">
        <v>752802</v>
      </c>
      <c r="G62" s="120">
        <v>0</v>
      </c>
      <c r="H62" s="120">
        <v>752802</v>
      </c>
      <c r="I62" s="120">
        <v>0</v>
      </c>
    </row>
    <row r="63" spans="2:9">
      <c r="B63" s="119" t="s">
        <v>89</v>
      </c>
      <c r="C63" s="119" t="s">
        <v>90</v>
      </c>
      <c r="D63" s="120">
        <v>0</v>
      </c>
      <c r="E63" s="120">
        <v>0</v>
      </c>
      <c r="F63" s="120">
        <v>262710</v>
      </c>
      <c r="G63" s="120">
        <v>0</v>
      </c>
      <c r="H63" s="120">
        <v>262710</v>
      </c>
      <c r="I63" s="120">
        <v>0</v>
      </c>
    </row>
    <row r="64" spans="2:9">
      <c r="B64" s="119" t="s">
        <v>613</v>
      </c>
      <c r="C64" s="119" t="s">
        <v>614</v>
      </c>
      <c r="D64" s="120">
        <v>0</v>
      </c>
      <c r="E64" s="120">
        <v>0</v>
      </c>
      <c r="F64" s="120">
        <v>262710</v>
      </c>
      <c r="G64" s="120">
        <v>0</v>
      </c>
      <c r="H64" s="120">
        <v>262710</v>
      </c>
      <c r="I64" s="120">
        <v>0</v>
      </c>
    </row>
    <row r="65" spans="2:9">
      <c r="B65" s="119" t="s">
        <v>615</v>
      </c>
      <c r="C65" s="119" t="s">
        <v>616</v>
      </c>
      <c r="D65" s="120">
        <v>0</v>
      </c>
      <c r="E65" s="120">
        <v>0</v>
      </c>
      <c r="F65" s="120">
        <v>27342816</v>
      </c>
      <c r="G65" s="120">
        <v>1439867</v>
      </c>
      <c r="H65" s="120">
        <v>25902949</v>
      </c>
      <c r="I65" s="120">
        <v>0</v>
      </c>
    </row>
    <row r="66" spans="2:9">
      <c r="B66" s="119" t="s">
        <v>617</v>
      </c>
      <c r="C66" s="119" t="s">
        <v>618</v>
      </c>
      <c r="D66" s="120">
        <v>0</v>
      </c>
      <c r="E66" s="120">
        <v>0</v>
      </c>
      <c r="F66" s="120">
        <v>27342816</v>
      </c>
      <c r="G66" s="120">
        <v>1439867</v>
      </c>
      <c r="H66" s="120">
        <v>25902949</v>
      </c>
      <c r="I66" s="120">
        <v>0</v>
      </c>
    </row>
    <row r="67" spans="2:9">
      <c r="B67" s="119" t="s">
        <v>619</v>
      </c>
      <c r="C67" s="119" t="s">
        <v>620</v>
      </c>
      <c r="D67" s="120">
        <v>0</v>
      </c>
      <c r="E67" s="120">
        <v>0</v>
      </c>
      <c r="F67" s="120">
        <v>27342816</v>
      </c>
      <c r="G67" s="120">
        <v>1439867</v>
      </c>
      <c r="H67" s="120">
        <v>25902949</v>
      </c>
      <c r="I67" s="120">
        <v>0</v>
      </c>
    </row>
    <row r="68" spans="2:9">
      <c r="B68" s="119" t="s">
        <v>621</v>
      </c>
      <c r="C68" s="119" t="s">
        <v>622</v>
      </c>
      <c r="D68" s="120">
        <v>0</v>
      </c>
      <c r="E68" s="120">
        <v>0</v>
      </c>
      <c r="F68" s="120">
        <v>33446840</v>
      </c>
      <c r="G68" s="120">
        <v>0</v>
      </c>
      <c r="H68" s="120">
        <v>33446840</v>
      </c>
      <c r="I68" s="120">
        <v>0</v>
      </c>
    </row>
    <row r="69" spans="2:9">
      <c r="B69" s="119" t="s">
        <v>623</v>
      </c>
      <c r="C69" s="119" t="s">
        <v>624</v>
      </c>
      <c r="D69" s="120">
        <v>0</v>
      </c>
      <c r="E69" s="120">
        <v>0</v>
      </c>
      <c r="F69" s="120">
        <v>33446840</v>
      </c>
      <c r="G69" s="120">
        <v>0</v>
      </c>
      <c r="H69" s="120">
        <v>33446840</v>
      </c>
      <c r="I69" s="120">
        <v>0</v>
      </c>
    </row>
    <row r="70" spans="2:9">
      <c r="B70" s="119" t="s">
        <v>93</v>
      </c>
      <c r="C70" s="119" t="s">
        <v>94</v>
      </c>
      <c r="D70" s="120">
        <v>0</v>
      </c>
      <c r="E70" s="120">
        <v>0</v>
      </c>
      <c r="F70" s="120">
        <v>2521000</v>
      </c>
      <c r="G70" s="120">
        <v>0</v>
      </c>
      <c r="H70" s="120">
        <v>2521000</v>
      </c>
      <c r="I70" s="120">
        <v>0</v>
      </c>
    </row>
    <row r="71" spans="2:9">
      <c r="B71" s="119" t="s">
        <v>625</v>
      </c>
      <c r="C71" s="119" t="s">
        <v>626</v>
      </c>
      <c r="D71" s="120">
        <v>0</v>
      </c>
      <c r="E71" s="120">
        <v>0</v>
      </c>
      <c r="F71" s="120">
        <v>2521000</v>
      </c>
      <c r="G71" s="120">
        <v>0</v>
      </c>
      <c r="H71" s="120">
        <v>2521000</v>
      </c>
      <c r="I71" s="120">
        <v>0</v>
      </c>
    </row>
    <row r="72" spans="2:9">
      <c r="B72" s="119" t="s">
        <v>627</v>
      </c>
      <c r="C72" s="119" t="s">
        <v>384</v>
      </c>
      <c r="D72" s="120">
        <v>0</v>
      </c>
      <c r="E72" s="120">
        <v>0</v>
      </c>
      <c r="F72" s="120">
        <v>1016849</v>
      </c>
      <c r="G72" s="120">
        <v>0</v>
      </c>
      <c r="H72" s="120">
        <v>1016849</v>
      </c>
      <c r="I72" s="120">
        <v>0</v>
      </c>
    </row>
    <row r="73" spans="2:9">
      <c r="B73" s="119" t="s">
        <v>628</v>
      </c>
      <c r="C73" s="119" t="s">
        <v>629</v>
      </c>
      <c r="D73" s="120">
        <v>0</v>
      </c>
      <c r="E73" s="120">
        <v>0</v>
      </c>
      <c r="F73" s="120">
        <v>1016849</v>
      </c>
      <c r="G73" s="120">
        <v>0</v>
      </c>
      <c r="H73" s="120">
        <v>1016849</v>
      </c>
      <c r="I73" s="120">
        <v>0</v>
      </c>
    </row>
    <row r="74" spans="2:9">
      <c r="B74" s="119" t="s">
        <v>105</v>
      </c>
      <c r="C74" s="119" t="s">
        <v>106</v>
      </c>
      <c r="D74" s="120">
        <v>0</v>
      </c>
      <c r="E74" s="120">
        <v>0</v>
      </c>
      <c r="F74" s="120">
        <v>33800</v>
      </c>
      <c r="G74" s="120">
        <v>300</v>
      </c>
      <c r="H74" s="120">
        <v>33500</v>
      </c>
      <c r="I74" s="120">
        <v>0</v>
      </c>
    </row>
    <row r="75" spans="2:9">
      <c r="B75" s="119" t="s">
        <v>630</v>
      </c>
      <c r="C75" s="119" t="s">
        <v>631</v>
      </c>
      <c r="D75" s="120">
        <v>0</v>
      </c>
      <c r="E75" s="120">
        <v>0</v>
      </c>
      <c r="F75" s="120">
        <v>33800</v>
      </c>
      <c r="G75" s="120">
        <v>300</v>
      </c>
      <c r="H75" s="120">
        <v>33500</v>
      </c>
      <c r="I75" s="120">
        <v>0</v>
      </c>
    </row>
    <row r="76" spans="2:9">
      <c r="B76" s="119" t="s">
        <v>109</v>
      </c>
      <c r="C76" s="119" t="s">
        <v>110</v>
      </c>
      <c r="D76" s="120">
        <v>0</v>
      </c>
      <c r="E76" s="120">
        <v>0</v>
      </c>
      <c r="F76" s="120">
        <v>548275</v>
      </c>
      <c r="G76" s="120">
        <v>6744</v>
      </c>
      <c r="H76" s="120">
        <v>541531</v>
      </c>
      <c r="I76" s="120">
        <v>0</v>
      </c>
    </row>
    <row r="77" spans="2:9">
      <c r="B77" s="119" t="s">
        <v>632</v>
      </c>
      <c r="C77" s="119" t="s">
        <v>633</v>
      </c>
      <c r="D77" s="120">
        <v>0</v>
      </c>
      <c r="E77" s="120">
        <v>0</v>
      </c>
      <c r="F77" s="120">
        <v>548275</v>
      </c>
      <c r="G77" s="120">
        <v>6744</v>
      </c>
      <c r="H77" s="120">
        <v>541531</v>
      </c>
      <c r="I77" s="120">
        <v>0</v>
      </c>
    </row>
    <row r="78" spans="2:9">
      <c r="B78" s="119" t="s">
        <v>113</v>
      </c>
      <c r="C78" s="119" t="s">
        <v>114</v>
      </c>
      <c r="D78" s="120">
        <v>0</v>
      </c>
      <c r="E78" s="120">
        <v>0</v>
      </c>
      <c r="F78" s="120">
        <v>773675</v>
      </c>
      <c r="G78" s="120">
        <v>8644</v>
      </c>
      <c r="H78" s="120">
        <v>765031</v>
      </c>
      <c r="I78" s="120">
        <v>0</v>
      </c>
    </row>
    <row r="79" spans="2:9">
      <c r="B79" s="119" t="s">
        <v>634</v>
      </c>
      <c r="C79" s="119" t="s">
        <v>635</v>
      </c>
      <c r="D79" s="120">
        <v>0</v>
      </c>
      <c r="E79" s="120">
        <v>0</v>
      </c>
      <c r="F79" s="120">
        <v>773675</v>
      </c>
      <c r="G79" s="120">
        <v>8644</v>
      </c>
      <c r="H79" s="120">
        <v>765031</v>
      </c>
      <c r="I79" s="120">
        <v>0</v>
      </c>
    </row>
    <row r="80" spans="2:9">
      <c r="B80" s="119" t="s">
        <v>117</v>
      </c>
      <c r="C80" s="119" t="s">
        <v>118</v>
      </c>
      <c r="D80" s="120">
        <v>0</v>
      </c>
      <c r="E80" s="120">
        <v>0</v>
      </c>
      <c r="F80" s="120">
        <v>254200</v>
      </c>
      <c r="G80" s="120">
        <v>0</v>
      </c>
      <c r="H80" s="120">
        <v>254200</v>
      </c>
      <c r="I80" s="120">
        <v>0</v>
      </c>
    </row>
    <row r="81" spans="2:9">
      <c r="B81" s="119" t="s">
        <v>636</v>
      </c>
      <c r="C81" s="119" t="s">
        <v>637</v>
      </c>
      <c r="D81" s="120">
        <v>0</v>
      </c>
      <c r="E81" s="120">
        <v>0</v>
      </c>
      <c r="F81" s="120">
        <v>254200</v>
      </c>
      <c r="G81" s="120">
        <v>0</v>
      </c>
      <c r="H81" s="120">
        <v>254200</v>
      </c>
      <c r="I81" s="120">
        <v>0</v>
      </c>
    </row>
    <row r="82" spans="2:9">
      <c r="B82" s="119" t="s">
        <v>121</v>
      </c>
      <c r="C82" s="119" t="s">
        <v>122</v>
      </c>
      <c r="D82" s="120">
        <v>0</v>
      </c>
      <c r="E82" s="120">
        <v>0</v>
      </c>
      <c r="F82" s="120">
        <v>190700</v>
      </c>
      <c r="G82" s="120">
        <v>0</v>
      </c>
      <c r="H82" s="120">
        <v>190700</v>
      </c>
      <c r="I82" s="120">
        <v>0</v>
      </c>
    </row>
    <row r="83" spans="2:9">
      <c r="B83" s="119" t="s">
        <v>638</v>
      </c>
      <c r="C83" s="119" t="s">
        <v>639</v>
      </c>
      <c r="D83" s="120">
        <v>0</v>
      </c>
      <c r="E83" s="120">
        <v>0</v>
      </c>
      <c r="F83" s="120">
        <v>190700</v>
      </c>
      <c r="G83" s="120">
        <v>0</v>
      </c>
      <c r="H83" s="120">
        <v>190700</v>
      </c>
      <c r="I83" s="120">
        <v>0</v>
      </c>
    </row>
    <row r="84" spans="2:9">
      <c r="B84" s="119" t="s">
        <v>125</v>
      </c>
      <c r="C84" s="119" t="s">
        <v>126</v>
      </c>
      <c r="D84" s="120">
        <v>0</v>
      </c>
      <c r="E84" s="120">
        <v>0</v>
      </c>
      <c r="F84" s="120">
        <v>127100</v>
      </c>
      <c r="G84" s="120">
        <v>0</v>
      </c>
      <c r="H84" s="120">
        <v>127100</v>
      </c>
      <c r="I84" s="120">
        <v>0</v>
      </c>
    </row>
    <row r="85" spans="2:9">
      <c r="B85" s="119" t="s">
        <v>640</v>
      </c>
      <c r="C85" s="119" t="s">
        <v>641</v>
      </c>
      <c r="D85" s="120">
        <v>0</v>
      </c>
      <c r="E85" s="120">
        <v>0</v>
      </c>
      <c r="F85" s="120">
        <v>127100</v>
      </c>
      <c r="G85" s="120">
        <v>0</v>
      </c>
      <c r="H85" s="120">
        <v>127100</v>
      </c>
      <c r="I85" s="120">
        <v>0</v>
      </c>
    </row>
    <row r="86" spans="2:9">
      <c r="B86" s="119" t="s">
        <v>133</v>
      </c>
      <c r="C86" s="119" t="s">
        <v>21</v>
      </c>
      <c r="D86" s="120">
        <v>0</v>
      </c>
      <c r="E86" s="120">
        <v>0</v>
      </c>
      <c r="F86" s="120">
        <v>25472200</v>
      </c>
      <c r="G86" s="120">
        <v>0</v>
      </c>
      <c r="H86" s="120">
        <v>25472200</v>
      </c>
      <c r="I86" s="120">
        <v>0</v>
      </c>
    </row>
    <row r="87" spans="2:9">
      <c r="B87" s="119" t="s">
        <v>138</v>
      </c>
      <c r="C87" s="119" t="s">
        <v>139</v>
      </c>
      <c r="D87" s="120">
        <v>0</v>
      </c>
      <c r="E87" s="120">
        <v>0</v>
      </c>
      <c r="F87" s="120">
        <v>25472200</v>
      </c>
      <c r="G87" s="120">
        <v>0</v>
      </c>
      <c r="H87" s="120">
        <v>25472200</v>
      </c>
      <c r="I87" s="120">
        <v>0</v>
      </c>
    </row>
    <row r="88" spans="2:9">
      <c r="B88" s="119" t="s">
        <v>642</v>
      </c>
      <c r="C88" s="119" t="s">
        <v>643</v>
      </c>
      <c r="D88" s="120">
        <v>0</v>
      </c>
      <c r="E88" s="120">
        <v>0</v>
      </c>
      <c r="F88" s="120">
        <v>25472200</v>
      </c>
      <c r="G88" s="120">
        <v>0</v>
      </c>
      <c r="H88" s="120">
        <v>25472200</v>
      </c>
      <c r="I88" s="120">
        <v>0</v>
      </c>
    </row>
    <row r="89" spans="2:9">
      <c r="B89" s="119" t="s">
        <v>644</v>
      </c>
      <c r="C89" s="119" t="s">
        <v>645</v>
      </c>
      <c r="D89" s="120">
        <v>0</v>
      </c>
      <c r="E89" s="120">
        <v>0</v>
      </c>
      <c r="F89" s="120">
        <v>25472200</v>
      </c>
      <c r="G89" s="120">
        <v>0</v>
      </c>
      <c r="H89" s="120">
        <v>25472200</v>
      </c>
      <c r="I89" s="120">
        <v>0</v>
      </c>
    </row>
    <row r="90" spans="2:9">
      <c r="B90" s="119" t="s">
        <v>144</v>
      </c>
      <c r="C90" s="119" t="s">
        <v>22</v>
      </c>
      <c r="D90" s="120">
        <v>0</v>
      </c>
      <c r="E90" s="120">
        <v>0</v>
      </c>
      <c r="F90" s="120">
        <v>8800855.7400000002</v>
      </c>
      <c r="G90" s="120">
        <v>0</v>
      </c>
      <c r="H90" s="120">
        <v>8800855.7400000002</v>
      </c>
      <c r="I90" s="120">
        <v>0</v>
      </c>
    </row>
    <row r="91" spans="2:9">
      <c r="B91" s="119" t="s">
        <v>145</v>
      </c>
      <c r="C91" s="119" t="s">
        <v>146</v>
      </c>
      <c r="D91" s="120">
        <v>0</v>
      </c>
      <c r="E91" s="120">
        <v>0</v>
      </c>
      <c r="F91" s="120">
        <v>1823996</v>
      </c>
      <c r="G91" s="120">
        <v>0</v>
      </c>
      <c r="H91" s="120">
        <v>1823996</v>
      </c>
      <c r="I91" s="120">
        <v>0</v>
      </c>
    </row>
    <row r="92" spans="2:9">
      <c r="B92" s="119" t="s">
        <v>646</v>
      </c>
      <c r="C92" s="119" t="s">
        <v>647</v>
      </c>
      <c r="D92" s="120">
        <v>0</v>
      </c>
      <c r="E92" s="120">
        <v>0</v>
      </c>
      <c r="F92" s="120">
        <v>1823996</v>
      </c>
      <c r="G92" s="120">
        <v>0</v>
      </c>
      <c r="H92" s="120">
        <v>1823996</v>
      </c>
      <c r="I92" s="120">
        <v>0</v>
      </c>
    </row>
    <row r="93" spans="2:9">
      <c r="B93" s="119" t="s">
        <v>153</v>
      </c>
      <c r="C93" s="119" t="s">
        <v>154</v>
      </c>
      <c r="D93" s="120">
        <v>0</v>
      </c>
      <c r="E93" s="120">
        <v>0</v>
      </c>
      <c r="F93" s="120">
        <v>6976859.7400000002</v>
      </c>
      <c r="G93" s="120">
        <v>0</v>
      </c>
      <c r="H93" s="120">
        <v>6976859.7400000002</v>
      </c>
      <c r="I93" s="120">
        <v>0</v>
      </c>
    </row>
    <row r="94" spans="2:9">
      <c r="B94" s="119" t="s">
        <v>648</v>
      </c>
      <c r="C94" s="119" t="s">
        <v>649</v>
      </c>
      <c r="D94" s="120">
        <v>0</v>
      </c>
      <c r="E94" s="120">
        <v>0</v>
      </c>
      <c r="F94" s="120">
        <v>6976859.7400000002</v>
      </c>
      <c r="G94" s="120">
        <v>0</v>
      </c>
      <c r="H94" s="120">
        <v>6976859.7400000002</v>
      </c>
      <c r="I94" s="120">
        <v>0</v>
      </c>
    </row>
    <row r="95" spans="2:9">
      <c r="B95" s="119" t="s">
        <v>650</v>
      </c>
      <c r="C95" s="119" t="s">
        <v>651</v>
      </c>
      <c r="D95" s="120">
        <v>0</v>
      </c>
      <c r="E95" s="120">
        <v>0</v>
      </c>
      <c r="F95" s="120">
        <v>6167767.7400000002</v>
      </c>
      <c r="G95" s="120">
        <v>0</v>
      </c>
      <c r="H95" s="120">
        <v>6167767.7400000002</v>
      </c>
      <c r="I95" s="120">
        <v>0</v>
      </c>
    </row>
    <row r="96" spans="2:9">
      <c r="B96" s="119" t="s">
        <v>652</v>
      </c>
      <c r="C96" s="119" t="s">
        <v>160</v>
      </c>
      <c r="D96" s="120">
        <v>0</v>
      </c>
      <c r="E96" s="120">
        <v>0</v>
      </c>
      <c r="F96" s="120">
        <v>809092</v>
      </c>
      <c r="G96" s="120">
        <v>0</v>
      </c>
      <c r="H96" s="120">
        <v>809092</v>
      </c>
      <c r="I96" s="120">
        <v>0</v>
      </c>
    </row>
    <row r="97" spans="2:9">
      <c r="B97" s="119" t="s">
        <v>161</v>
      </c>
      <c r="C97" s="119" t="s">
        <v>15</v>
      </c>
      <c r="D97" s="120">
        <v>0</v>
      </c>
      <c r="E97" s="120">
        <v>0</v>
      </c>
      <c r="F97" s="120">
        <v>6438973</v>
      </c>
      <c r="G97" s="120">
        <v>0</v>
      </c>
      <c r="H97" s="120">
        <v>6438973</v>
      </c>
      <c r="I97" s="120">
        <v>0</v>
      </c>
    </row>
    <row r="98" spans="2:9">
      <c r="B98" s="119" t="s">
        <v>162</v>
      </c>
      <c r="C98" s="119" t="s">
        <v>163</v>
      </c>
      <c r="D98" s="120">
        <v>0</v>
      </c>
      <c r="E98" s="120">
        <v>0</v>
      </c>
      <c r="F98" s="120">
        <v>3520034</v>
      </c>
      <c r="G98" s="120">
        <v>0</v>
      </c>
      <c r="H98" s="120">
        <v>3520034</v>
      </c>
      <c r="I98" s="120">
        <v>0</v>
      </c>
    </row>
    <row r="99" spans="2:9">
      <c r="B99" s="119" t="s">
        <v>653</v>
      </c>
      <c r="C99" s="119" t="s">
        <v>654</v>
      </c>
      <c r="D99" s="120">
        <v>0</v>
      </c>
      <c r="E99" s="120">
        <v>0</v>
      </c>
      <c r="F99" s="120">
        <v>3520034</v>
      </c>
      <c r="G99" s="120">
        <v>0</v>
      </c>
      <c r="H99" s="120">
        <v>3520034</v>
      </c>
      <c r="I99" s="120">
        <v>0</v>
      </c>
    </row>
    <row r="100" spans="2:9">
      <c r="B100" s="119" t="s">
        <v>170</v>
      </c>
      <c r="C100" s="119" t="s">
        <v>171</v>
      </c>
      <c r="D100" s="120">
        <v>0</v>
      </c>
      <c r="E100" s="120">
        <v>0</v>
      </c>
      <c r="F100" s="120">
        <v>2824939</v>
      </c>
      <c r="G100" s="120">
        <v>0</v>
      </c>
      <c r="H100" s="120">
        <v>2824939</v>
      </c>
      <c r="I100" s="120">
        <v>0</v>
      </c>
    </row>
    <row r="101" spans="2:9">
      <c r="B101" s="119" t="s">
        <v>655</v>
      </c>
      <c r="C101" s="119" t="s">
        <v>656</v>
      </c>
      <c r="D101" s="120">
        <v>0</v>
      </c>
      <c r="E101" s="120">
        <v>0</v>
      </c>
      <c r="F101" s="120">
        <v>2824939</v>
      </c>
      <c r="G101" s="120">
        <v>0</v>
      </c>
      <c r="H101" s="120">
        <v>2824939</v>
      </c>
      <c r="I101" s="120">
        <v>0</v>
      </c>
    </row>
    <row r="102" spans="2:9">
      <c r="B102" s="119" t="s">
        <v>174</v>
      </c>
      <c r="C102" s="119" t="s">
        <v>175</v>
      </c>
      <c r="D102" s="120">
        <v>0</v>
      </c>
      <c r="E102" s="120">
        <v>0</v>
      </c>
      <c r="F102" s="120">
        <v>94000</v>
      </c>
      <c r="G102" s="120">
        <v>0</v>
      </c>
      <c r="H102" s="120">
        <v>94000</v>
      </c>
      <c r="I102" s="120">
        <v>0</v>
      </c>
    </row>
    <row r="103" spans="2:9">
      <c r="B103" s="119" t="s">
        <v>657</v>
      </c>
      <c r="C103" s="119" t="s">
        <v>658</v>
      </c>
      <c r="D103" s="120">
        <v>0</v>
      </c>
      <c r="E103" s="120">
        <v>0</v>
      </c>
      <c r="F103" s="120">
        <v>94000</v>
      </c>
      <c r="G103" s="120">
        <v>0</v>
      </c>
      <c r="H103" s="120">
        <v>94000</v>
      </c>
      <c r="I103" s="120">
        <v>0</v>
      </c>
    </row>
    <row r="104" spans="2:9">
      <c r="B104" s="119" t="s">
        <v>178</v>
      </c>
      <c r="C104" s="119" t="s">
        <v>23</v>
      </c>
      <c r="D104" s="120">
        <v>0</v>
      </c>
      <c r="E104" s="120">
        <v>0</v>
      </c>
      <c r="F104" s="120">
        <v>16521930</v>
      </c>
      <c r="G104" s="120">
        <v>1970916</v>
      </c>
      <c r="H104" s="120">
        <v>14551014</v>
      </c>
      <c r="I104" s="120">
        <v>0</v>
      </c>
    </row>
    <row r="105" spans="2:9">
      <c r="B105" s="119" t="s">
        <v>179</v>
      </c>
      <c r="C105" s="119" t="s">
        <v>180</v>
      </c>
      <c r="D105" s="120">
        <v>0</v>
      </c>
      <c r="E105" s="120">
        <v>0</v>
      </c>
      <c r="F105" s="120">
        <v>9085306</v>
      </c>
      <c r="G105" s="120">
        <v>1970916</v>
      </c>
      <c r="H105" s="120">
        <v>7114390</v>
      </c>
      <c r="I105" s="120">
        <v>0</v>
      </c>
    </row>
    <row r="106" spans="2:9">
      <c r="B106" s="119" t="s">
        <v>659</v>
      </c>
      <c r="C106" s="119" t="s">
        <v>660</v>
      </c>
      <c r="D106" s="120">
        <v>0</v>
      </c>
      <c r="E106" s="120">
        <v>0</v>
      </c>
      <c r="F106" s="120">
        <v>9085306</v>
      </c>
      <c r="G106" s="120">
        <v>1970916</v>
      </c>
      <c r="H106" s="120">
        <v>7114390</v>
      </c>
      <c r="I106" s="120">
        <v>0</v>
      </c>
    </row>
    <row r="107" spans="2:9">
      <c r="B107" s="119" t="s">
        <v>183</v>
      </c>
      <c r="C107" s="119" t="s">
        <v>184</v>
      </c>
      <c r="D107" s="120">
        <v>0</v>
      </c>
      <c r="E107" s="120">
        <v>0</v>
      </c>
      <c r="F107" s="120">
        <v>7436624</v>
      </c>
      <c r="G107" s="120">
        <v>0</v>
      </c>
      <c r="H107" s="120">
        <v>7436624</v>
      </c>
      <c r="I107" s="120">
        <v>0</v>
      </c>
    </row>
    <row r="108" spans="2:9">
      <c r="B108" s="119" t="s">
        <v>661</v>
      </c>
      <c r="C108" s="119" t="s">
        <v>662</v>
      </c>
      <c r="D108" s="120">
        <v>0</v>
      </c>
      <c r="E108" s="120">
        <v>0</v>
      </c>
      <c r="F108" s="120">
        <v>7436624</v>
      </c>
      <c r="G108" s="120">
        <v>0</v>
      </c>
      <c r="H108" s="120">
        <v>7436624</v>
      </c>
      <c r="I108" s="120">
        <v>0</v>
      </c>
    </row>
    <row r="109" spans="2:9">
      <c r="B109" s="119" t="s">
        <v>187</v>
      </c>
      <c r="C109" s="119" t="s">
        <v>24</v>
      </c>
      <c r="D109" s="120">
        <v>0</v>
      </c>
      <c r="E109" s="120">
        <v>0</v>
      </c>
      <c r="F109" s="120">
        <v>3195645</v>
      </c>
      <c r="G109" s="120">
        <v>0</v>
      </c>
      <c r="H109" s="120">
        <v>3195645</v>
      </c>
      <c r="I109" s="120">
        <v>0</v>
      </c>
    </row>
    <row r="110" spans="2:9">
      <c r="B110" s="119" t="s">
        <v>188</v>
      </c>
      <c r="C110" s="119" t="s">
        <v>189</v>
      </c>
      <c r="D110" s="120">
        <v>0</v>
      </c>
      <c r="E110" s="120">
        <v>0</v>
      </c>
      <c r="F110" s="120">
        <v>115200</v>
      </c>
      <c r="G110" s="120">
        <v>0</v>
      </c>
      <c r="H110" s="120">
        <v>115200</v>
      </c>
      <c r="I110" s="120">
        <v>0</v>
      </c>
    </row>
    <row r="111" spans="2:9">
      <c r="B111" s="119" t="s">
        <v>663</v>
      </c>
      <c r="C111" s="119" t="s">
        <v>664</v>
      </c>
      <c r="D111" s="120">
        <v>0</v>
      </c>
      <c r="E111" s="120">
        <v>0</v>
      </c>
      <c r="F111" s="120">
        <v>115200</v>
      </c>
      <c r="G111" s="120">
        <v>0</v>
      </c>
      <c r="H111" s="120">
        <v>115200</v>
      </c>
      <c r="I111" s="120">
        <v>0</v>
      </c>
    </row>
    <row r="112" spans="2:9">
      <c r="B112" s="119" t="s">
        <v>192</v>
      </c>
      <c r="C112" s="119" t="s">
        <v>193</v>
      </c>
      <c r="D112" s="120">
        <v>0</v>
      </c>
      <c r="E112" s="120">
        <v>0</v>
      </c>
      <c r="F112" s="120">
        <v>29000</v>
      </c>
      <c r="G112" s="120">
        <v>0</v>
      </c>
      <c r="H112" s="120">
        <v>29000</v>
      </c>
      <c r="I112" s="120">
        <v>0</v>
      </c>
    </row>
    <row r="113" spans="2:9">
      <c r="B113" s="119" t="s">
        <v>665</v>
      </c>
      <c r="C113" s="119" t="s">
        <v>666</v>
      </c>
      <c r="D113" s="120">
        <v>0</v>
      </c>
      <c r="E113" s="120">
        <v>0</v>
      </c>
      <c r="F113" s="120">
        <v>29000</v>
      </c>
      <c r="G113" s="120">
        <v>0</v>
      </c>
      <c r="H113" s="120">
        <v>29000</v>
      </c>
      <c r="I113" s="120">
        <v>0</v>
      </c>
    </row>
    <row r="114" spans="2:9">
      <c r="B114" s="119" t="s">
        <v>196</v>
      </c>
      <c r="C114" s="119" t="s">
        <v>197</v>
      </c>
      <c r="D114" s="120">
        <v>0</v>
      </c>
      <c r="E114" s="120">
        <v>0</v>
      </c>
      <c r="F114" s="120">
        <v>65452</v>
      </c>
      <c r="G114" s="120">
        <v>0</v>
      </c>
      <c r="H114" s="120">
        <v>65452</v>
      </c>
      <c r="I114" s="120">
        <v>0</v>
      </c>
    </row>
    <row r="115" spans="2:9">
      <c r="B115" s="119" t="s">
        <v>667</v>
      </c>
      <c r="C115" s="119" t="s">
        <v>668</v>
      </c>
      <c r="D115" s="120">
        <v>0</v>
      </c>
      <c r="E115" s="120">
        <v>0</v>
      </c>
      <c r="F115" s="120">
        <v>65452</v>
      </c>
      <c r="G115" s="120">
        <v>0</v>
      </c>
      <c r="H115" s="120">
        <v>65452</v>
      </c>
      <c r="I115" s="120">
        <v>0</v>
      </c>
    </row>
    <row r="116" spans="2:9">
      <c r="B116" s="119" t="s">
        <v>200</v>
      </c>
      <c r="C116" s="119" t="s">
        <v>201</v>
      </c>
      <c r="D116" s="120">
        <v>0</v>
      </c>
      <c r="E116" s="120">
        <v>0</v>
      </c>
      <c r="F116" s="120">
        <v>1096333</v>
      </c>
      <c r="G116" s="120">
        <v>0</v>
      </c>
      <c r="H116" s="120">
        <v>1096333</v>
      </c>
      <c r="I116" s="120">
        <v>0</v>
      </c>
    </row>
    <row r="117" spans="2:9">
      <c r="B117" s="119" t="s">
        <v>669</v>
      </c>
      <c r="C117" s="119" t="s">
        <v>670</v>
      </c>
      <c r="D117" s="120">
        <v>0</v>
      </c>
      <c r="E117" s="120">
        <v>0</v>
      </c>
      <c r="F117" s="120">
        <v>1096333</v>
      </c>
      <c r="G117" s="120">
        <v>0</v>
      </c>
      <c r="H117" s="120">
        <v>1096333</v>
      </c>
      <c r="I117" s="120">
        <v>0</v>
      </c>
    </row>
    <row r="118" spans="2:9">
      <c r="B118" s="119" t="s">
        <v>204</v>
      </c>
      <c r="C118" s="119" t="s">
        <v>205</v>
      </c>
      <c r="D118" s="120">
        <v>0</v>
      </c>
      <c r="E118" s="120">
        <v>0</v>
      </c>
      <c r="F118" s="120">
        <v>1654880</v>
      </c>
      <c r="G118" s="120">
        <v>0</v>
      </c>
      <c r="H118" s="120">
        <v>1654880</v>
      </c>
      <c r="I118" s="120">
        <v>0</v>
      </c>
    </row>
    <row r="119" spans="2:9">
      <c r="B119" s="119" t="s">
        <v>671</v>
      </c>
      <c r="C119" s="119" t="s">
        <v>672</v>
      </c>
      <c r="D119" s="120">
        <v>0</v>
      </c>
      <c r="E119" s="120">
        <v>0</v>
      </c>
      <c r="F119" s="120">
        <v>1654880</v>
      </c>
      <c r="G119" s="120">
        <v>0</v>
      </c>
      <c r="H119" s="120">
        <v>1654880</v>
      </c>
      <c r="I119" s="120">
        <v>0</v>
      </c>
    </row>
    <row r="120" spans="2:9">
      <c r="B120" s="119" t="s">
        <v>208</v>
      </c>
      <c r="C120" s="119" t="s">
        <v>209</v>
      </c>
      <c r="D120" s="120">
        <v>0</v>
      </c>
      <c r="E120" s="120">
        <v>0</v>
      </c>
      <c r="F120" s="120">
        <v>6178</v>
      </c>
      <c r="G120" s="120">
        <v>0</v>
      </c>
      <c r="H120" s="120">
        <v>6178</v>
      </c>
      <c r="I120" s="120">
        <v>0</v>
      </c>
    </row>
    <row r="121" spans="2:9">
      <c r="B121" s="119" t="s">
        <v>673</v>
      </c>
      <c r="C121" s="119" t="s">
        <v>674</v>
      </c>
      <c r="D121" s="120">
        <v>0</v>
      </c>
      <c r="E121" s="120">
        <v>0</v>
      </c>
      <c r="F121" s="120">
        <v>6178</v>
      </c>
      <c r="G121" s="120">
        <v>0</v>
      </c>
      <c r="H121" s="120">
        <v>6178</v>
      </c>
      <c r="I121" s="120">
        <v>0</v>
      </c>
    </row>
    <row r="122" spans="2:9">
      <c r="B122" s="119" t="s">
        <v>216</v>
      </c>
      <c r="C122" s="119" t="s">
        <v>217</v>
      </c>
      <c r="D122" s="120">
        <v>0</v>
      </c>
      <c r="E122" s="120">
        <v>0</v>
      </c>
      <c r="F122" s="120">
        <v>67317</v>
      </c>
      <c r="G122" s="120">
        <v>0</v>
      </c>
      <c r="H122" s="120">
        <v>67317</v>
      </c>
      <c r="I122" s="120">
        <v>0</v>
      </c>
    </row>
    <row r="123" spans="2:9">
      <c r="B123" s="119" t="s">
        <v>675</v>
      </c>
      <c r="C123" s="119" t="s">
        <v>676</v>
      </c>
      <c r="D123" s="120">
        <v>0</v>
      </c>
      <c r="E123" s="120">
        <v>0</v>
      </c>
      <c r="F123" s="120">
        <v>67317</v>
      </c>
      <c r="G123" s="120">
        <v>0</v>
      </c>
      <c r="H123" s="120">
        <v>67317</v>
      </c>
      <c r="I123" s="120">
        <v>0</v>
      </c>
    </row>
    <row r="124" spans="2:9">
      <c r="B124" s="119" t="s">
        <v>220</v>
      </c>
      <c r="C124" s="119" t="s">
        <v>175</v>
      </c>
      <c r="D124" s="120">
        <v>0</v>
      </c>
      <c r="E124" s="120">
        <v>0</v>
      </c>
      <c r="F124" s="120">
        <v>161285</v>
      </c>
      <c r="G124" s="120">
        <v>0</v>
      </c>
      <c r="H124" s="120">
        <v>161285</v>
      </c>
      <c r="I124" s="120">
        <v>0</v>
      </c>
    </row>
    <row r="125" spans="2:9">
      <c r="B125" s="119" t="s">
        <v>677</v>
      </c>
      <c r="C125" s="119" t="s">
        <v>678</v>
      </c>
      <c r="D125" s="120">
        <v>0</v>
      </c>
      <c r="E125" s="120">
        <v>0</v>
      </c>
      <c r="F125" s="120">
        <v>161285</v>
      </c>
      <c r="G125" s="120">
        <v>0</v>
      </c>
      <c r="H125" s="120">
        <v>161285</v>
      </c>
      <c r="I125" s="120">
        <v>0</v>
      </c>
    </row>
    <row r="126" spans="2:9">
      <c r="B126" s="119" t="s">
        <v>679</v>
      </c>
      <c r="C126" s="119" t="s">
        <v>226</v>
      </c>
      <c r="D126" s="120">
        <v>0</v>
      </c>
      <c r="E126" s="120">
        <v>0</v>
      </c>
      <c r="F126" s="120">
        <v>161285</v>
      </c>
      <c r="G126" s="120">
        <v>0</v>
      </c>
      <c r="H126" s="120">
        <v>161285</v>
      </c>
      <c r="I126" s="120">
        <v>0</v>
      </c>
    </row>
    <row r="127" spans="2:9">
      <c r="B127" s="119" t="s">
        <v>227</v>
      </c>
      <c r="C127" s="119" t="s">
        <v>16</v>
      </c>
      <c r="D127" s="120">
        <v>0</v>
      </c>
      <c r="E127" s="120">
        <v>0</v>
      </c>
      <c r="F127" s="120">
        <v>20631963</v>
      </c>
      <c r="G127" s="120">
        <v>0</v>
      </c>
      <c r="H127" s="120">
        <v>20631963</v>
      </c>
      <c r="I127" s="120">
        <v>0</v>
      </c>
    </row>
    <row r="128" spans="2:9">
      <c r="B128" s="119" t="s">
        <v>228</v>
      </c>
      <c r="C128" s="119" t="s">
        <v>229</v>
      </c>
      <c r="D128" s="120">
        <v>0</v>
      </c>
      <c r="E128" s="120">
        <v>0</v>
      </c>
      <c r="F128" s="120">
        <v>12097277</v>
      </c>
      <c r="G128" s="120">
        <v>0</v>
      </c>
      <c r="H128" s="120">
        <v>12097277</v>
      </c>
      <c r="I128" s="120">
        <v>0</v>
      </c>
    </row>
    <row r="129" spans="2:9">
      <c r="B129" s="119" t="s">
        <v>680</v>
      </c>
      <c r="C129" s="119" t="s">
        <v>681</v>
      </c>
      <c r="D129" s="120">
        <v>0</v>
      </c>
      <c r="E129" s="120">
        <v>0</v>
      </c>
      <c r="F129" s="120">
        <v>12097277</v>
      </c>
      <c r="G129" s="120">
        <v>0</v>
      </c>
      <c r="H129" s="120">
        <v>12097277</v>
      </c>
      <c r="I129" s="120">
        <v>0</v>
      </c>
    </row>
    <row r="130" spans="2:9">
      <c r="B130" s="119" t="s">
        <v>236</v>
      </c>
      <c r="C130" s="119" t="s">
        <v>237</v>
      </c>
      <c r="D130" s="120">
        <v>0</v>
      </c>
      <c r="E130" s="120">
        <v>0</v>
      </c>
      <c r="F130" s="120">
        <v>845880</v>
      </c>
      <c r="G130" s="120">
        <v>0</v>
      </c>
      <c r="H130" s="120">
        <v>845880</v>
      </c>
      <c r="I130" s="120">
        <v>0</v>
      </c>
    </row>
    <row r="131" spans="2:9">
      <c r="B131" s="119" t="s">
        <v>682</v>
      </c>
      <c r="C131" s="119" t="s">
        <v>683</v>
      </c>
      <c r="D131" s="120">
        <v>0</v>
      </c>
      <c r="E131" s="120">
        <v>0</v>
      </c>
      <c r="F131" s="120">
        <v>845880</v>
      </c>
      <c r="G131" s="120">
        <v>0</v>
      </c>
      <c r="H131" s="120">
        <v>845880</v>
      </c>
      <c r="I131" s="120">
        <v>0</v>
      </c>
    </row>
    <row r="132" spans="2:9">
      <c r="B132" s="119" t="s">
        <v>240</v>
      </c>
      <c r="C132" s="119" t="s">
        <v>241</v>
      </c>
      <c r="D132" s="120">
        <v>0</v>
      </c>
      <c r="E132" s="120">
        <v>0</v>
      </c>
      <c r="F132" s="120">
        <v>1425340</v>
      </c>
      <c r="G132" s="120">
        <v>0</v>
      </c>
      <c r="H132" s="120">
        <v>1425340</v>
      </c>
      <c r="I132" s="120">
        <v>0</v>
      </c>
    </row>
    <row r="133" spans="2:9">
      <c r="B133" s="119" t="s">
        <v>684</v>
      </c>
      <c r="C133" s="119" t="s">
        <v>685</v>
      </c>
      <c r="D133" s="120">
        <v>0</v>
      </c>
      <c r="E133" s="120">
        <v>0</v>
      </c>
      <c r="F133" s="120">
        <v>1425340</v>
      </c>
      <c r="G133" s="120">
        <v>0</v>
      </c>
      <c r="H133" s="120">
        <v>1425340</v>
      </c>
      <c r="I133" s="120">
        <v>0</v>
      </c>
    </row>
    <row r="134" spans="2:9">
      <c r="B134" s="119" t="s">
        <v>250</v>
      </c>
      <c r="C134" s="119" t="s">
        <v>251</v>
      </c>
      <c r="D134" s="120">
        <v>0</v>
      </c>
      <c r="E134" s="120">
        <v>0</v>
      </c>
      <c r="F134" s="120">
        <v>2569025</v>
      </c>
      <c r="G134" s="120">
        <v>0</v>
      </c>
      <c r="H134" s="120">
        <v>2569025</v>
      </c>
      <c r="I134" s="120">
        <v>0</v>
      </c>
    </row>
    <row r="135" spans="2:9">
      <c r="B135" s="119" t="s">
        <v>686</v>
      </c>
      <c r="C135" s="119" t="s">
        <v>687</v>
      </c>
      <c r="D135" s="120">
        <v>0</v>
      </c>
      <c r="E135" s="120">
        <v>0</v>
      </c>
      <c r="F135" s="120">
        <v>2569025</v>
      </c>
      <c r="G135" s="120">
        <v>0</v>
      </c>
      <c r="H135" s="120">
        <v>2569025</v>
      </c>
      <c r="I135" s="120">
        <v>0</v>
      </c>
    </row>
    <row r="136" spans="2:9">
      <c r="B136" s="119" t="s">
        <v>688</v>
      </c>
      <c r="C136" s="119" t="s">
        <v>689</v>
      </c>
      <c r="D136" s="120">
        <v>0</v>
      </c>
      <c r="E136" s="120">
        <v>0</v>
      </c>
      <c r="F136" s="120">
        <v>253638</v>
      </c>
      <c r="G136" s="120">
        <v>0</v>
      </c>
      <c r="H136" s="120">
        <v>253638</v>
      </c>
      <c r="I136" s="120">
        <v>0</v>
      </c>
    </row>
    <row r="137" spans="2:9">
      <c r="B137" s="119" t="s">
        <v>690</v>
      </c>
      <c r="C137" s="119" t="s">
        <v>691</v>
      </c>
      <c r="D137" s="120">
        <v>0</v>
      </c>
      <c r="E137" s="120">
        <v>0</v>
      </c>
      <c r="F137" s="120">
        <v>253638</v>
      </c>
      <c r="G137" s="120">
        <v>0</v>
      </c>
      <c r="H137" s="120">
        <v>253638</v>
      </c>
      <c r="I137" s="120">
        <v>0</v>
      </c>
    </row>
    <row r="138" spans="2:9">
      <c r="B138" s="119" t="s">
        <v>258</v>
      </c>
      <c r="C138" s="119" t="s">
        <v>175</v>
      </c>
      <c r="D138" s="120">
        <v>0</v>
      </c>
      <c r="E138" s="120">
        <v>0</v>
      </c>
      <c r="F138" s="120">
        <v>3440803</v>
      </c>
      <c r="G138" s="120">
        <v>0</v>
      </c>
      <c r="H138" s="120">
        <v>3440803</v>
      </c>
      <c r="I138" s="120">
        <v>0</v>
      </c>
    </row>
    <row r="139" spans="2:9">
      <c r="B139" s="119" t="s">
        <v>692</v>
      </c>
      <c r="C139" s="119" t="s">
        <v>693</v>
      </c>
      <c r="D139" s="120">
        <v>0</v>
      </c>
      <c r="E139" s="120">
        <v>0</v>
      </c>
      <c r="F139" s="120">
        <v>3440803</v>
      </c>
      <c r="G139" s="120">
        <v>0</v>
      </c>
      <c r="H139" s="120">
        <v>3440803</v>
      </c>
      <c r="I139" s="120">
        <v>0</v>
      </c>
    </row>
    <row r="140" spans="2:9">
      <c r="B140" s="119" t="s">
        <v>694</v>
      </c>
      <c r="C140" s="119" t="s">
        <v>695</v>
      </c>
      <c r="D140" s="120">
        <v>0</v>
      </c>
      <c r="E140" s="120">
        <v>0</v>
      </c>
      <c r="F140" s="120">
        <v>70000</v>
      </c>
      <c r="G140" s="120">
        <v>0</v>
      </c>
      <c r="H140" s="120">
        <v>70000</v>
      </c>
      <c r="I140" s="120">
        <v>0</v>
      </c>
    </row>
    <row r="141" spans="2:9">
      <c r="B141" s="119" t="s">
        <v>696</v>
      </c>
      <c r="C141" s="119" t="s">
        <v>697</v>
      </c>
      <c r="D141" s="120">
        <v>0</v>
      </c>
      <c r="E141" s="120">
        <v>0</v>
      </c>
      <c r="F141" s="120">
        <v>3034803</v>
      </c>
      <c r="G141" s="120">
        <v>0</v>
      </c>
      <c r="H141" s="120">
        <v>3034803</v>
      </c>
      <c r="I141" s="120">
        <v>0</v>
      </c>
    </row>
    <row r="142" spans="2:9">
      <c r="B142" s="119" t="s">
        <v>698</v>
      </c>
      <c r="C142" s="119" t="s">
        <v>699</v>
      </c>
      <c r="D142" s="120">
        <v>0</v>
      </c>
      <c r="E142" s="120">
        <v>0</v>
      </c>
      <c r="F142" s="120">
        <v>336000</v>
      </c>
      <c r="G142" s="120">
        <v>0</v>
      </c>
      <c r="H142" s="120">
        <v>336000</v>
      </c>
      <c r="I142" s="120">
        <v>0</v>
      </c>
    </row>
    <row r="143" spans="2:9">
      <c r="B143" s="119" t="s">
        <v>267</v>
      </c>
      <c r="C143" s="119" t="s">
        <v>26</v>
      </c>
      <c r="D143" s="120">
        <v>0</v>
      </c>
      <c r="E143" s="120">
        <v>0</v>
      </c>
      <c r="F143" s="120">
        <v>7625283</v>
      </c>
      <c r="G143" s="120">
        <v>950000</v>
      </c>
      <c r="H143" s="120">
        <v>6675283</v>
      </c>
      <c r="I143" s="120">
        <v>0</v>
      </c>
    </row>
    <row r="144" spans="2:9">
      <c r="B144" s="119" t="s">
        <v>268</v>
      </c>
      <c r="C144" s="119" t="s">
        <v>269</v>
      </c>
      <c r="D144" s="120">
        <v>0</v>
      </c>
      <c r="E144" s="120">
        <v>0</v>
      </c>
      <c r="F144" s="120">
        <v>2962073</v>
      </c>
      <c r="G144" s="120">
        <v>0</v>
      </c>
      <c r="H144" s="120">
        <v>2962073</v>
      </c>
      <c r="I144" s="120">
        <v>0</v>
      </c>
    </row>
    <row r="145" spans="2:9">
      <c r="B145" s="119" t="s">
        <v>700</v>
      </c>
      <c r="C145" s="119" t="s">
        <v>701</v>
      </c>
      <c r="D145" s="120">
        <v>0</v>
      </c>
      <c r="E145" s="120">
        <v>0</v>
      </c>
      <c r="F145" s="120">
        <v>2962073</v>
      </c>
      <c r="G145" s="120">
        <v>0</v>
      </c>
      <c r="H145" s="120">
        <v>2962073</v>
      </c>
      <c r="I145" s="120">
        <v>0</v>
      </c>
    </row>
    <row r="146" spans="2:9">
      <c r="B146" s="119" t="s">
        <v>278</v>
      </c>
      <c r="C146" s="119" t="s">
        <v>279</v>
      </c>
      <c r="D146" s="120">
        <v>0</v>
      </c>
      <c r="E146" s="120">
        <v>0</v>
      </c>
      <c r="F146" s="120">
        <v>3701210</v>
      </c>
      <c r="G146" s="120">
        <v>950000</v>
      </c>
      <c r="H146" s="120">
        <v>2751210</v>
      </c>
      <c r="I146" s="120">
        <v>0</v>
      </c>
    </row>
    <row r="147" spans="2:9">
      <c r="B147" s="119" t="s">
        <v>702</v>
      </c>
      <c r="C147" s="119" t="s">
        <v>703</v>
      </c>
      <c r="D147" s="120">
        <v>0</v>
      </c>
      <c r="E147" s="120">
        <v>0</v>
      </c>
      <c r="F147" s="120">
        <v>3701210</v>
      </c>
      <c r="G147" s="120">
        <v>950000</v>
      </c>
      <c r="H147" s="120">
        <v>2751210</v>
      </c>
      <c r="I147" s="120">
        <v>0</v>
      </c>
    </row>
    <row r="148" spans="2:9">
      <c r="B148" s="119" t="s">
        <v>282</v>
      </c>
      <c r="C148" s="119" t="s">
        <v>283</v>
      </c>
      <c r="D148" s="120">
        <v>0</v>
      </c>
      <c r="E148" s="120">
        <v>0</v>
      </c>
      <c r="F148" s="120">
        <v>962000</v>
      </c>
      <c r="G148" s="120">
        <v>0</v>
      </c>
      <c r="H148" s="120">
        <v>962000</v>
      </c>
      <c r="I148" s="120">
        <v>0</v>
      </c>
    </row>
    <row r="149" spans="2:9">
      <c r="B149" s="119" t="s">
        <v>704</v>
      </c>
      <c r="C149" s="119" t="s">
        <v>705</v>
      </c>
      <c r="D149" s="120">
        <v>0</v>
      </c>
      <c r="E149" s="120">
        <v>0</v>
      </c>
      <c r="F149" s="120">
        <v>962000</v>
      </c>
      <c r="G149" s="120">
        <v>0</v>
      </c>
      <c r="H149" s="120">
        <v>962000</v>
      </c>
      <c r="I149" s="120">
        <v>0</v>
      </c>
    </row>
    <row r="150" spans="2:9">
      <c r="B150" s="119" t="s">
        <v>289</v>
      </c>
      <c r="C150" s="119" t="s">
        <v>27</v>
      </c>
      <c r="D150" s="120">
        <v>0</v>
      </c>
      <c r="E150" s="120">
        <v>0</v>
      </c>
      <c r="F150" s="120">
        <v>7719446</v>
      </c>
      <c r="G150" s="120">
        <v>0</v>
      </c>
      <c r="H150" s="120">
        <v>7719446</v>
      </c>
      <c r="I150" s="120">
        <v>0</v>
      </c>
    </row>
    <row r="151" spans="2:9">
      <c r="B151" s="119" t="s">
        <v>290</v>
      </c>
      <c r="C151" s="119" t="s">
        <v>291</v>
      </c>
      <c r="D151" s="120">
        <v>0</v>
      </c>
      <c r="E151" s="120">
        <v>0</v>
      </c>
      <c r="F151" s="120">
        <v>2305596</v>
      </c>
      <c r="G151" s="120">
        <v>0</v>
      </c>
      <c r="H151" s="120">
        <v>2305596</v>
      </c>
      <c r="I151" s="120">
        <v>0</v>
      </c>
    </row>
    <row r="152" spans="2:9">
      <c r="B152" s="119" t="s">
        <v>706</v>
      </c>
      <c r="C152" s="119" t="s">
        <v>707</v>
      </c>
      <c r="D152" s="120">
        <v>0</v>
      </c>
      <c r="E152" s="120">
        <v>0</v>
      </c>
      <c r="F152" s="120">
        <v>2305596</v>
      </c>
      <c r="G152" s="120">
        <v>0</v>
      </c>
      <c r="H152" s="120">
        <v>2305596</v>
      </c>
      <c r="I152" s="120">
        <v>0</v>
      </c>
    </row>
    <row r="153" spans="2:9">
      <c r="B153" s="119" t="s">
        <v>294</v>
      </c>
      <c r="C153" s="119" t="s">
        <v>295</v>
      </c>
      <c r="D153" s="120">
        <v>0</v>
      </c>
      <c r="E153" s="120">
        <v>0</v>
      </c>
      <c r="F153" s="120">
        <v>1410550</v>
      </c>
      <c r="G153" s="120">
        <v>0</v>
      </c>
      <c r="H153" s="120">
        <v>1410550</v>
      </c>
      <c r="I153" s="120">
        <v>0</v>
      </c>
    </row>
    <row r="154" spans="2:9">
      <c r="B154" s="119" t="s">
        <v>708</v>
      </c>
      <c r="C154" s="119" t="s">
        <v>709</v>
      </c>
      <c r="D154" s="120">
        <v>0</v>
      </c>
      <c r="E154" s="120">
        <v>0</v>
      </c>
      <c r="F154" s="120">
        <v>1410550</v>
      </c>
      <c r="G154" s="120">
        <v>0</v>
      </c>
      <c r="H154" s="120">
        <v>1410550</v>
      </c>
      <c r="I154" s="120">
        <v>0</v>
      </c>
    </row>
    <row r="155" spans="2:9">
      <c r="B155" s="119" t="s">
        <v>298</v>
      </c>
      <c r="C155" s="119" t="s">
        <v>299</v>
      </c>
      <c r="D155" s="120">
        <v>0</v>
      </c>
      <c r="E155" s="120">
        <v>0</v>
      </c>
      <c r="F155" s="120">
        <v>2470300</v>
      </c>
      <c r="G155" s="120">
        <v>0</v>
      </c>
      <c r="H155" s="120">
        <v>2470300</v>
      </c>
      <c r="I155" s="120">
        <v>0</v>
      </c>
    </row>
    <row r="156" spans="2:9">
      <c r="B156" s="119" t="s">
        <v>710</v>
      </c>
      <c r="C156" s="119" t="s">
        <v>711</v>
      </c>
      <c r="D156" s="120">
        <v>0</v>
      </c>
      <c r="E156" s="120">
        <v>0</v>
      </c>
      <c r="F156" s="120">
        <v>2470300</v>
      </c>
      <c r="G156" s="120">
        <v>0</v>
      </c>
      <c r="H156" s="120">
        <v>2470300</v>
      </c>
      <c r="I156" s="120">
        <v>0</v>
      </c>
    </row>
    <row r="157" spans="2:9">
      <c r="B157" s="119" t="s">
        <v>302</v>
      </c>
      <c r="C157" s="119" t="s">
        <v>303</v>
      </c>
      <c r="D157" s="120">
        <v>0</v>
      </c>
      <c r="E157" s="120">
        <v>0</v>
      </c>
      <c r="F157" s="120">
        <v>1533000</v>
      </c>
      <c r="G157" s="120">
        <v>0</v>
      </c>
      <c r="H157" s="120">
        <v>1533000</v>
      </c>
      <c r="I157" s="120">
        <v>0</v>
      </c>
    </row>
    <row r="158" spans="2:9">
      <c r="B158" s="119" t="s">
        <v>712</v>
      </c>
      <c r="C158" s="119" t="s">
        <v>713</v>
      </c>
      <c r="D158" s="120">
        <v>0</v>
      </c>
      <c r="E158" s="120">
        <v>0</v>
      </c>
      <c r="F158" s="120">
        <v>1533000</v>
      </c>
      <c r="G158" s="120">
        <v>0</v>
      </c>
      <c r="H158" s="120">
        <v>1533000</v>
      </c>
      <c r="I158" s="120">
        <v>0</v>
      </c>
    </row>
    <row r="159" spans="2:9">
      <c r="B159" s="119" t="s">
        <v>306</v>
      </c>
      <c r="C159" s="119" t="s">
        <v>28</v>
      </c>
      <c r="D159" s="120">
        <v>0</v>
      </c>
      <c r="E159" s="120">
        <v>0</v>
      </c>
      <c r="F159" s="120">
        <v>41955524.460000001</v>
      </c>
      <c r="G159" s="120">
        <v>0</v>
      </c>
      <c r="H159" s="120">
        <v>41955524.460000001</v>
      </c>
      <c r="I159" s="120">
        <v>0</v>
      </c>
    </row>
    <row r="160" spans="2:9">
      <c r="B160" s="119" t="s">
        <v>307</v>
      </c>
      <c r="C160" s="119" t="s">
        <v>163</v>
      </c>
      <c r="D160" s="120">
        <v>0</v>
      </c>
      <c r="E160" s="120">
        <v>0</v>
      </c>
      <c r="F160" s="120">
        <v>16408927.92</v>
      </c>
      <c r="G160" s="120">
        <v>0</v>
      </c>
      <c r="H160" s="120">
        <v>16408927.92</v>
      </c>
      <c r="I160" s="120">
        <v>0</v>
      </c>
    </row>
    <row r="161" spans="2:9">
      <c r="B161" s="119" t="s">
        <v>714</v>
      </c>
      <c r="C161" s="119" t="s">
        <v>715</v>
      </c>
      <c r="D161" s="120">
        <v>0</v>
      </c>
      <c r="E161" s="120">
        <v>0</v>
      </c>
      <c r="F161" s="120">
        <v>16408927.92</v>
      </c>
      <c r="G161" s="120">
        <v>0</v>
      </c>
      <c r="H161" s="120">
        <v>16408927.92</v>
      </c>
      <c r="I161" s="120">
        <v>0</v>
      </c>
    </row>
    <row r="162" spans="2:9">
      <c r="B162" s="119" t="s">
        <v>314</v>
      </c>
      <c r="C162" s="119" t="s">
        <v>279</v>
      </c>
      <c r="D162" s="120">
        <v>0</v>
      </c>
      <c r="E162" s="120">
        <v>0</v>
      </c>
      <c r="F162" s="120">
        <v>12631951.949999999</v>
      </c>
      <c r="G162" s="120">
        <v>0</v>
      </c>
      <c r="H162" s="120">
        <v>12631951.949999999</v>
      </c>
      <c r="I162" s="120">
        <v>0</v>
      </c>
    </row>
    <row r="163" spans="2:9">
      <c r="B163" s="119" t="s">
        <v>716</v>
      </c>
      <c r="C163" s="119" t="s">
        <v>703</v>
      </c>
      <c r="D163" s="120">
        <v>0</v>
      </c>
      <c r="E163" s="120">
        <v>0</v>
      </c>
      <c r="F163" s="120">
        <v>12631951.949999999</v>
      </c>
      <c r="G163" s="120">
        <v>0</v>
      </c>
      <c r="H163" s="120">
        <v>12631951.949999999</v>
      </c>
      <c r="I163" s="120">
        <v>0</v>
      </c>
    </row>
    <row r="164" spans="2:9">
      <c r="B164" s="119" t="s">
        <v>316</v>
      </c>
      <c r="C164" s="119" t="s">
        <v>317</v>
      </c>
      <c r="D164" s="120">
        <v>0</v>
      </c>
      <c r="E164" s="120">
        <v>0</v>
      </c>
      <c r="F164" s="120">
        <v>12914644.59</v>
      </c>
      <c r="G164" s="120">
        <v>0</v>
      </c>
      <c r="H164" s="120">
        <v>12914644.59</v>
      </c>
      <c r="I164" s="120">
        <v>0</v>
      </c>
    </row>
    <row r="165" spans="2:9">
      <c r="B165" s="119" t="s">
        <v>717</v>
      </c>
      <c r="C165" s="119" t="s">
        <v>718</v>
      </c>
      <c r="D165" s="120">
        <v>0</v>
      </c>
      <c r="E165" s="120">
        <v>0</v>
      </c>
      <c r="F165" s="120">
        <v>12914644.59</v>
      </c>
      <c r="G165" s="120">
        <v>0</v>
      </c>
      <c r="H165" s="120">
        <v>12914644.59</v>
      </c>
      <c r="I165" s="120">
        <v>0</v>
      </c>
    </row>
    <row r="166" spans="2:9">
      <c r="B166" s="119" t="s">
        <v>327</v>
      </c>
      <c r="C166" s="119" t="s">
        <v>18</v>
      </c>
      <c r="D166" s="120">
        <v>0</v>
      </c>
      <c r="E166" s="120">
        <v>0</v>
      </c>
      <c r="F166" s="120">
        <v>88465094.400000006</v>
      </c>
      <c r="G166" s="120">
        <v>542118</v>
      </c>
      <c r="H166" s="120">
        <v>87922976.400000006</v>
      </c>
      <c r="I166" s="120">
        <v>0</v>
      </c>
    </row>
    <row r="167" spans="2:9">
      <c r="B167" s="119" t="s">
        <v>338</v>
      </c>
      <c r="C167" s="119" t="s">
        <v>339</v>
      </c>
      <c r="D167" s="120">
        <v>0</v>
      </c>
      <c r="E167" s="120">
        <v>0</v>
      </c>
      <c r="F167" s="120">
        <v>4094504</v>
      </c>
      <c r="G167" s="120">
        <v>0</v>
      </c>
      <c r="H167" s="120">
        <v>4094504</v>
      </c>
      <c r="I167" s="120">
        <v>0</v>
      </c>
    </row>
    <row r="168" spans="2:9">
      <c r="B168" s="119" t="s">
        <v>719</v>
      </c>
      <c r="C168" s="119" t="s">
        <v>720</v>
      </c>
      <c r="D168" s="120">
        <v>0</v>
      </c>
      <c r="E168" s="120">
        <v>0</v>
      </c>
      <c r="F168" s="120">
        <v>4094504</v>
      </c>
      <c r="G168" s="120">
        <v>0</v>
      </c>
      <c r="H168" s="120">
        <v>4094504</v>
      </c>
      <c r="I168" s="120">
        <v>0</v>
      </c>
    </row>
    <row r="169" spans="2:9">
      <c r="B169" s="119" t="s">
        <v>721</v>
      </c>
      <c r="C169" s="119" t="s">
        <v>722</v>
      </c>
      <c r="D169" s="120">
        <v>0</v>
      </c>
      <c r="E169" s="120">
        <v>0</v>
      </c>
      <c r="F169" s="120">
        <v>3598186</v>
      </c>
      <c r="G169" s="120">
        <v>0</v>
      </c>
      <c r="H169" s="120">
        <v>3598186</v>
      </c>
      <c r="I169" s="120">
        <v>0</v>
      </c>
    </row>
    <row r="170" spans="2:9">
      <c r="B170" s="119" t="s">
        <v>723</v>
      </c>
      <c r="C170" s="119" t="s">
        <v>724</v>
      </c>
      <c r="D170" s="120">
        <v>0</v>
      </c>
      <c r="E170" s="120">
        <v>0</v>
      </c>
      <c r="F170" s="120">
        <v>496318</v>
      </c>
      <c r="G170" s="120">
        <v>0</v>
      </c>
      <c r="H170" s="120">
        <v>496318</v>
      </c>
      <c r="I170" s="120">
        <v>0</v>
      </c>
    </row>
    <row r="171" spans="2:9">
      <c r="B171" s="119" t="s">
        <v>346</v>
      </c>
      <c r="C171" s="119" t="s">
        <v>347</v>
      </c>
      <c r="D171" s="120">
        <v>0</v>
      </c>
      <c r="E171" s="120">
        <v>0</v>
      </c>
      <c r="F171" s="120">
        <v>258646</v>
      </c>
      <c r="G171" s="120">
        <v>0</v>
      </c>
      <c r="H171" s="120">
        <v>258646</v>
      </c>
      <c r="I171" s="120">
        <v>0</v>
      </c>
    </row>
    <row r="172" spans="2:9">
      <c r="B172" s="119" t="s">
        <v>725</v>
      </c>
      <c r="C172" s="119" t="s">
        <v>693</v>
      </c>
      <c r="D172" s="120">
        <v>0</v>
      </c>
      <c r="E172" s="120">
        <v>0</v>
      </c>
      <c r="F172" s="120">
        <v>258646</v>
      </c>
      <c r="G172" s="120">
        <v>0</v>
      </c>
      <c r="H172" s="120">
        <v>258646</v>
      </c>
      <c r="I172" s="120">
        <v>0</v>
      </c>
    </row>
    <row r="173" spans="2:9">
      <c r="B173" s="119" t="s">
        <v>726</v>
      </c>
      <c r="C173" s="119" t="s">
        <v>727</v>
      </c>
      <c r="D173" s="120">
        <v>0</v>
      </c>
      <c r="E173" s="120">
        <v>0</v>
      </c>
      <c r="F173" s="120">
        <v>258646</v>
      </c>
      <c r="G173" s="120">
        <v>0</v>
      </c>
      <c r="H173" s="120">
        <v>258646</v>
      </c>
      <c r="I173" s="120">
        <v>0</v>
      </c>
    </row>
    <row r="174" spans="2:9">
      <c r="B174" s="119" t="s">
        <v>351</v>
      </c>
      <c r="C174" s="119" t="s">
        <v>352</v>
      </c>
      <c r="D174" s="120">
        <v>0</v>
      </c>
      <c r="E174" s="120">
        <v>0</v>
      </c>
      <c r="F174" s="120">
        <v>12300</v>
      </c>
      <c r="G174" s="120">
        <v>0</v>
      </c>
      <c r="H174" s="120">
        <v>12300</v>
      </c>
      <c r="I174" s="120">
        <v>0</v>
      </c>
    </row>
    <row r="175" spans="2:9">
      <c r="B175" s="119" t="s">
        <v>728</v>
      </c>
      <c r="C175" s="119" t="s">
        <v>729</v>
      </c>
      <c r="D175" s="120">
        <v>0</v>
      </c>
      <c r="E175" s="120">
        <v>0</v>
      </c>
      <c r="F175" s="120">
        <v>12300</v>
      </c>
      <c r="G175" s="120">
        <v>0</v>
      </c>
      <c r="H175" s="120">
        <v>12300</v>
      </c>
      <c r="I175" s="120">
        <v>0</v>
      </c>
    </row>
    <row r="176" spans="2:9">
      <c r="B176" s="119" t="s">
        <v>355</v>
      </c>
      <c r="C176" s="119" t="s">
        <v>356</v>
      </c>
      <c r="D176" s="120">
        <v>0</v>
      </c>
      <c r="E176" s="120">
        <v>0</v>
      </c>
      <c r="F176" s="120">
        <v>317200</v>
      </c>
      <c r="G176" s="120">
        <v>24000</v>
      </c>
      <c r="H176" s="120">
        <v>293200</v>
      </c>
      <c r="I176" s="120">
        <v>0</v>
      </c>
    </row>
    <row r="177" spans="2:9">
      <c r="B177" s="119" t="s">
        <v>730</v>
      </c>
      <c r="C177" s="119" t="s">
        <v>731</v>
      </c>
      <c r="D177" s="120">
        <v>0</v>
      </c>
      <c r="E177" s="120">
        <v>0</v>
      </c>
      <c r="F177" s="120">
        <v>317200</v>
      </c>
      <c r="G177" s="120">
        <v>24000</v>
      </c>
      <c r="H177" s="120">
        <v>293200</v>
      </c>
      <c r="I177" s="120">
        <v>0</v>
      </c>
    </row>
    <row r="178" spans="2:9">
      <c r="B178" s="119" t="s">
        <v>359</v>
      </c>
      <c r="C178" s="119" t="s">
        <v>360</v>
      </c>
      <c r="D178" s="120">
        <v>0</v>
      </c>
      <c r="E178" s="120">
        <v>0</v>
      </c>
      <c r="F178" s="120">
        <v>38745736</v>
      </c>
      <c r="G178" s="120">
        <v>312605</v>
      </c>
      <c r="H178" s="120">
        <v>38433131</v>
      </c>
      <c r="I178" s="120">
        <v>0</v>
      </c>
    </row>
    <row r="179" spans="2:9">
      <c r="B179" s="119" t="s">
        <v>732</v>
      </c>
      <c r="C179" s="119" t="s">
        <v>733</v>
      </c>
      <c r="D179" s="120">
        <v>0</v>
      </c>
      <c r="E179" s="120">
        <v>0</v>
      </c>
      <c r="F179" s="120">
        <v>38745736</v>
      </c>
      <c r="G179" s="120">
        <v>312605</v>
      </c>
      <c r="H179" s="120">
        <v>38433131</v>
      </c>
      <c r="I179" s="120">
        <v>0</v>
      </c>
    </row>
    <row r="180" spans="2:9">
      <c r="B180" s="119" t="s">
        <v>734</v>
      </c>
      <c r="C180" s="119" t="s">
        <v>735</v>
      </c>
      <c r="D180" s="120">
        <v>0</v>
      </c>
      <c r="E180" s="120">
        <v>0</v>
      </c>
      <c r="F180" s="120">
        <v>38745736</v>
      </c>
      <c r="G180" s="120">
        <v>312605</v>
      </c>
      <c r="H180" s="120">
        <v>38433131</v>
      </c>
      <c r="I180" s="120">
        <v>0</v>
      </c>
    </row>
    <row r="181" spans="2:9">
      <c r="B181" s="119" t="s">
        <v>367</v>
      </c>
      <c r="C181" s="119" t="s">
        <v>368</v>
      </c>
      <c r="D181" s="120">
        <v>0</v>
      </c>
      <c r="E181" s="120">
        <v>0</v>
      </c>
      <c r="F181" s="120">
        <v>70600</v>
      </c>
      <c r="G181" s="120">
        <v>0</v>
      </c>
      <c r="H181" s="120">
        <v>70600</v>
      </c>
      <c r="I181" s="120">
        <v>0</v>
      </c>
    </row>
    <row r="182" spans="2:9">
      <c r="B182" s="119" t="s">
        <v>736</v>
      </c>
      <c r="C182" s="119" t="s">
        <v>737</v>
      </c>
      <c r="D182" s="120">
        <v>0</v>
      </c>
      <c r="E182" s="120">
        <v>0</v>
      </c>
      <c r="F182" s="120">
        <v>70600</v>
      </c>
      <c r="G182" s="120">
        <v>0</v>
      </c>
      <c r="H182" s="120">
        <v>70600</v>
      </c>
      <c r="I182" s="120">
        <v>0</v>
      </c>
    </row>
    <row r="183" spans="2:9">
      <c r="B183" s="119" t="s">
        <v>371</v>
      </c>
      <c r="C183" s="119" t="s">
        <v>175</v>
      </c>
      <c r="D183" s="120">
        <v>0</v>
      </c>
      <c r="E183" s="120">
        <v>0</v>
      </c>
      <c r="F183" s="120">
        <v>44966108.399999999</v>
      </c>
      <c r="G183" s="120">
        <v>205513</v>
      </c>
      <c r="H183" s="120">
        <v>44760595.399999999</v>
      </c>
      <c r="I183" s="120">
        <v>0</v>
      </c>
    </row>
    <row r="184" spans="2:9">
      <c r="B184" s="119" t="s">
        <v>738</v>
      </c>
      <c r="C184" s="119" t="s">
        <v>693</v>
      </c>
      <c r="D184" s="120">
        <v>0</v>
      </c>
      <c r="E184" s="120">
        <v>0</v>
      </c>
      <c r="F184" s="120">
        <v>37877388.399999999</v>
      </c>
      <c r="G184" s="120">
        <v>205513</v>
      </c>
      <c r="H184" s="120">
        <v>37671875.399999999</v>
      </c>
      <c r="I184" s="120">
        <v>0</v>
      </c>
    </row>
    <row r="185" spans="2:9">
      <c r="B185" s="119" t="s">
        <v>739</v>
      </c>
      <c r="C185" s="119" t="s">
        <v>740</v>
      </c>
      <c r="D185" s="120">
        <v>0</v>
      </c>
      <c r="E185" s="120">
        <v>0</v>
      </c>
      <c r="F185" s="120">
        <v>7088720</v>
      </c>
      <c r="G185" s="120">
        <v>0</v>
      </c>
      <c r="H185" s="120">
        <v>7088720</v>
      </c>
      <c r="I185" s="120">
        <v>0</v>
      </c>
    </row>
    <row r="186" spans="2:9">
      <c r="B186" s="119" t="s">
        <v>741</v>
      </c>
      <c r="C186" s="119" t="s">
        <v>658</v>
      </c>
      <c r="D186" s="120">
        <v>0</v>
      </c>
      <c r="E186" s="120">
        <v>0</v>
      </c>
      <c r="F186" s="120">
        <v>37877388.399999999</v>
      </c>
      <c r="G186" s="120">
        <v>205513</v>
      </c>
      <c r="H186" s="120">
        <v>37671875.399999999</v>
      </c>
      <c r="I186" s="120">
        <v>0</v>
      </c>
    </row>
    <row r="187" spans="2:9">
      <c r="B187" s="119" t="s">
        <v>742</v>
      </c>
      <c r="C187" s="119" t="s">
        <v>743</v>
      </c>
      <c r="D187" s="120">
        <v>0</v>
      </c>
      <c r="E187" s="120">
        <v>0</v>
      </c>
      <c r="F187" s="120">
        <v>7780000</v>
      </c>
      <c r="G187" s="120">
        <v>0</v>
      </c>
      <c r="H187" s="120">
        <v>7780000</v>
      </c>
      <c r="I187" s="120">
        <v>0</v>
      </c>
    </row>
    <row r="188" spans="2:9">
      <c r="B188" s="119" t="s">
        <v>744</v>
      </c>
      <c r="C188" s="119" t="s">
        <v>745</v>
      </c>
      <c r="D188" s="120">
        <v>0</v>
      </c>
      <c r="E188" s="120">
        <v>0</v>
      </c>
      <c r="F188" s="120">
        <v>7780000</v>
      </c>
      <c r="G188" s="120">
        <v>0</v>
      </c>
      <c r="H188" s="120">
        <v>7780000</v>
      </c>
      <c r="I188" s="120">
        <v>0</v>
      </c>
    </row>
    <row r="189" spans="2:9">
      <c r="B189" s="119" t="s">
        <v>746</v>
      </c>
      <c r="C189" s="119" t="s">
        <v>747</v>
      </c>
      <c r="D189" s="120">
        <v>0</v>
      </c>
      <c r="E189" s="120">
        <v>0</v>
      </c>
      <c r="F189" s="120">
        <v>7780000</v>
      </c>
      <c r="G189" s="120">
        <v>0</v>
      </c>
      <c r="H189" s="120">
        <v>7780000</v>
      </c>
      <c r="I189" s="120">
        <v>0</v>
      </c>
    </row>
    <row r="190" spans="2:9">
      <c r="B190" s="119" t="s">
        <v>374</v>
      </c>
      <c r="C190" s="119" t="s">
        <v>13</v>
      </c>
      <c r="D190" s="120">
        <v>0</v>
      </c>
      <c r="E190" s="120">
        <v>0</v>
      </c>
      <c r="F190" s="120">
        <v>6804424.21</v>
      </c>
      <c r="G190" s="120">
        <v>0</v>
      </c>
      <c r="H190" s="120">
        <v>6804424.21</v>
      </c>
      <c r="I190" s="120">
        <v>0</v>
      </c>
    </row>
    <row r="191" spans="2:9">
      <c r="B191" s="119" t="s">
        <v>375</v>
      </c>
      <c r="C191" s="119" t="s">
        <v>376</v>
      </c>
      <c r="D191" s="120">
        <v>0</v>
      </c>
      <c r="E191" s="120">
        <v>0</v>
      </c>
      <c r="F191" s="120">
        <v>1796616.67</v>
      </c>
      <c r="G191" s="120">
        <v>0</v>
      </c>
      <c r="H191" s="120">
        <v>1796616.67</v>
      </c>
      <c r="I191" s="120">
        <v>0</v>
      </c>
    </row>
    <row r="192" spans="2:9">
      <c r="B192" s="119" t="s">
        <v>748</v>
      </c>
      <c r="C192" s="119" t="s">
        <v>749</v>
      </c>
      <c r="D192" s="120">
        <v>0</v>
      </c>
      <c r="E192" s="120">
        <v>0</v>
      </c>
      <c r="F192" s="120">
        <v>1796616.67</v>
      </c>
      <c r="G192" s="120">
        <v>0</v>
      </c>
      <c r="H192" s="120">
        <v>1796616.67</v>
      </c>
      <c r="I192" s="120">
        <v>0</v>
      </c>
    </row>
    <row r="193" spans="2:9">
      <c r="B193" s="119" t="s">
        <v>750</v>
      </c>
      <c r="C193" s="119" t="s">
        <v>751</v>
      </c>
      <c r="D193" s="120">
        <v>0</v>
      </c>
      <c r="E193" s="120">
        <v>0</v>
      </c>
      <c r="F193" s="120">
        <v>1796616.67</v>
      </c>
      <c r="G193" s="120">
        <v>0</v>
      </c>
      <c r="H193" s="120">
        <v>1796616.67</v>
      </c>
      <c r="I193" s="120">
        <v>0</v>
      </c>
    </row>
    <row r="194" spans="2:9">
      <c r="B194" s="119" t="s">
        <v>383</v>
      </c>
      <c r="C194" s="119" t="s">
        <v>384</v>
      </c>
      <c r="D194" s="120">
        <v>0</v>
      </c>
      <c r="E194" s="120">
        <v>0</v>
      </c>
      <c r="F194" s="120">
        <v>1751712.54</v>
      </c>
      <c r="G194" s="120">
        <v>0</v>
      </c>
      <c r="H194" s="120">
        <v>1751712.54</v>
      </c>
      <c r="I194" s="120">
        <v>0</v>
      </c>
    </row>
    <row r="195" spans="2:9">
      <c r="B195" s="119" t="s">
        <v>752</v>
      </c>
      <c r="C195" s="119" t="s">
        <v>753</v>
      </c>
      <c r="D195" s="120">
        <v>0</v>
      </c>
      <c r="E195" s="120">
        <v>0</v>
      </c>
      <c r="F195" s="120">
        <v>1751712.54</v>
      </c>
      <c r="G195" s="120">
        <v>0</v>
      </c>
      <c r="H195" s="120">
        <v>1751712.54</v>
      </c>
      <c r="I195" s="120">
        <v>0</v>
      </c>
    </row>
    <row r="196" spans="2:9">
      <c r="B196" s="119" t="s">
        <v>387</v>
      </c>
      <c r="C196" s="119" t="s">
        <v>388</v>
      </c>
      <c r="D196" s="120">
        <v>0</v>
      </c>
      <c r="E196" s="120">
        <v>0</v>
      </c>
      <c r="F196" s="120">
        <v>3256095</v>
      </c>
      <c r="G196" s="120">
        <v>0</v>
      </c>
      <c r="H196" s="120">
        <v>3256095</v>
      </c>
      <c r="I196" s="120">
        <v>0</v>
      </c>
    </row>
    <row r="197" spans="2:9">
      <c r="B197" s="119" t="s">
        <v>754</v>
      </c>
      <c r="C197" s="119" t="s">
        <v>755</v>
      </c>
      <c r="D197" s="120">
        <v>0</v>
      </c>
      <c r="E197" s="120">
        <v>0</v>
      </c>
      <c r="F197" s="120">
        <v>3256095</v>
      </c>
      <c r="G197" s="120">
        <v>0</v>
      </c>
      <c r="H197" s="120">
        <v>3256095</v>
      </c>
      <c r="I197" s="120">
        <v>0</v>
      </c>
    </row>
    <row r="198" spans="2:9">
      <c r="B198" s="119" t="s">
        <v>391</v>
      </c>
      <c r="C198" s="119" t="s">
        <v>30</v>
      </c>
      <c r="D198" s="120">
        <v>0</v>
      </c>
      <c r="E198" s="120">
        <v>0</v>
      </c>
      <c r="F198" s="120">
        <v>99503</v>
      </c>
      <c r="G198" s="120">
        <v>0</v>
      </c>
      <c r="H198" s="120">
        <v>99503</v>
      </c>
      <c r="I198" s="120">
        <v>0</v>
      </c>
    </row>
    <row r="199" spans="2:9">
      <c r="B199" s="119" t="s">
        <v>396</v>
      </c>
      <c r="C199" s="119" t="s">
        <v>397</v>
      </c>
      <c r="D199" s="120">
        <v>0</v>
      </c>
      <c r="E199" s="120">
        <v>0</v>
      </c>
      <c r="F199" s="120">
        <v>99503</v>
      </c>
      <c r="G199" s="120">
        <v>0</v>
      </c>
      <c r="H199" s="120">
        <v>99503</v>
      </c>
      <c r="I199" s="120">
        <v>0</v>
      </c>
    </row>
    <row r="200" spans="2:9">
      <c r="B200" s="119" t="s">
        <v>756</v>
      </c>
      <c r="C200" s="119" t="s">
        <v>757</v>
      </c>
      <c r="D200" s="120">
        <v>0</v>
      </c>
      <c r="E200" s="120">
        <v>0</v>
      </c>
      <c r="F200" s="120">
        <v>99503</v>
      </c>
      <c r="G200" s="120">
        <v>0</v>
      </c>
      <c r="H200" s="120">
        <v>99503</v>
      </c>
      <c r="I200" s="120">
        <v>0</v>
      </c>
    </row>
    <row r="201" spans="2:9">
      <c r="D201" s="120">
        <v>0</v>
      </c>
      <c r="E201" s="120">
        <v>0</v>
      </c>
      <c r="F201" s="120">
        <v>317641522.81</v>
      </c>
      <c r="G201" s="120">
        <v>4918589</v>
      </c>
      <c r="H201" s="120">
        <v>312722933.81</v>
      </c>
      <c r="I201" s="120">
        <v>0</v>
      </c>
    </row>
    <row r="202" spans="2:9">
      <c r="D202" s="120"/>
      <c r="E202" s="120"/>
      <c r="F202" s="120"/>
      <c r="G202" s="120"/>
      <c r="H202" s="120"/>
      <c r="I202" s="1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PUBLICO</vt:lpstr>
      <vt:lpstr>PRIVADO</vt:lpstr>
      <vt:lpstr>BALANCE PUBLICO</vt:lpstr>
      <vt:lpstr>BALANCE PRIVADO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2019-11-13T22:04:51Z</dcterms:created>
  <dcterms:modified xsi:type="dcterms:W3CDTF">2022-09-15T19:26:58Z</dcterms:modified>
</cp:coreProperties>
</file>